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81" firstSheet="2" activeTab="4"/>
  </bookViews>
  <sheets>
    <sheet name="перечень источников ВФ_1" sheetId="1" state="hidden" r:id="rId1"/>
    <sheet name="Источники ВФ_2" sheetId="2" state="hidden" r:id="rId2"/>
    <sheet name="1" sheetId="3" r:id="rId3"/>
    <sheet name="2" sheetId="4" r:id="rId4"/>
    <sheet name="3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<sst xmlns="http://schemas.openxmlformats.org/spreadsheetml/2006/main" count="733" uniqueCount="168">
  <si>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</si>
  <si>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</si>
  <si>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</si>
  <si>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</si>
  <si>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</si>
  <si>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</si>
  <si>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</si>
  <si>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</si>
  <si>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</si>
  <si>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</si>
  <si>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</si>
  <si>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</si>
  <si>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</si>
  <si>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</si>
  <si>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</si>
  <si>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</si>
  <si>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</si>
  <si>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</si>
  <si>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</si>
  <si>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</si>
  <si>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</si>
  <si>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</si>
  <si>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</si>
  <si>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</si>
  <si>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</si>
  <si>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</si>
  <si>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</si>
  <si>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</si>
  <si>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</si>
  <si>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</si>
  <si>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</si>
  <si>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</si>
  <si>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</si>
  <si>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</si>
  <si>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</si>
  <si>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</si>
  <si>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</si>
  <si>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</si>
  <si>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уровня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</si>
  <si>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</si>
  <si>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</si>
  <si>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</si>
  <si>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</si>
  <si>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2 02 03000 00 0000 151</t>
  </si>
  <si>
    <t>Субвенции бюджетам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</si>
  <si>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</si>
  <si>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</si>
  <si>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</si>
  <si>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</si>
  <si>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</si>
  <si>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</si>
  <si>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</si>
  <si>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</t>
  </si>
  <si>
    <t>2 02 04999 10 0000 151</t>
  </si>
  <si>
    <t>Прочие     межбюджетные      трансферты,                             передаваемые бюджетам поселений</t>
  </si>
  <si>
    <t>ВСЕГО ДОХОДОВ</t>
  </si>
  <si>
    <t xml:space="preserve">Объемы поступлений доходов бюджета  поселения на 2014 год </t>
  </si>
  <si>
    <t>1 03 00000 00 0000 000</t>
  </si>
  <si>
    <t>Налоги на товары (работы, услуги), реализуемые на территории Российской Федерации</t>
  </si>
  <si>
    <t>Администрация Хвищанского сельского поселения</t>
  </si>
  <si>
    <t>01 05 02 01 10  0000 610</t>
  </si>
  <si>
    <t>Уменьшение прочих остатков денежных средств бюджетов поселений</t>
  </si>
  <si>
    <t xml:space="preserve">01 05 02 00 00  0090 600 </t>
  </si>
  <si>
    <t>Уменьшение прочих остатков средств бюджетов</t>
  </si>
  <si>
    <t>ИТОГО ИСТОЧНИКОВ</t>
  </si>
  <si>
    <t>Ед. изм</t>
  </si>
  <si>
    <t>тыс. руб.</t>
  </si>
  <si>
    <t>Код главного администратора</t>
  </si>
  <si>
    <t>Наименование показателя</t>
  </si>
  <si>
    <t xml:space="preserve">
ПЕРЕЧЕНЬ
главных администраторов источников  внутреннего финансирования дефицита  бюджета Хвищанского сельского поселения на 2014 год и плановый период 2015-2016 годов
</t>
  </si>
  <si>
    <t xml:space="preserve">Источники внутреннего финансирования дефицита бюджета Хвищанского сельского поселения на 2014 год
</t>
  </si>
  <si>
    <t>Код источников внутреннего финансирования дефицита  бюджета поселения</t>
  </si>
  <si>
    <t>Сумма на 2014 г.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</si>
  <si>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</si>
  <si>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</si>
  <si>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</si>
  <si>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</si>
  <si>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</si>
  <si>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</si>
  <si>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</si>
  <si>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</si>
  <si>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</si>
  <si>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</si>
  <si>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</si>
  <si>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9900000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</si>
  <si>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</si>
  <si>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</si>
  <si>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</si>
  <si>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</si>
  <si>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</si>
  <si>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</si>
  <si>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</si>
  <si>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</si>
  <si>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</si>
  <si>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</si>
  <si>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</si>
  <si>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</si>
  <si>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</si>
  <si>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</si>
  <si>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</si>
  <si>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</si>
  <si>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</si>
  <si>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</si>
  <si>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09</t>
  </si>
  <si>
    <t>08</t>
  </si>
  <si>
    <t>Дорожное хозяйство (дорожные фонды)</t>
  </si>
  <si>
    <t>1222109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</si>
  <si>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</si>
  <si>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</si>
  <si>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</si>
  <si>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</si>
  <si>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</si>
  <si>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</si>
  <si>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</si>
  <si>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</si>
  <si>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0020300</t>
  </si>
  <si>
    <t>0020000</t>
  </si>
  <si>
    <t>0020400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</si>
  <si>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</si>
  <si>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</si>
  <si>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</si>
  <si>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0200000</t>
  </si>
  <si>
    <t>0200003</t>
  </si>
  <si>
    <t>Выборы главы муниципального образования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</si>
  <si>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</si>
  <si>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</si>
  <si>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9990000</t>
  </si>
  <si>
    <t>Содержание автомобильных дорог на территории Хвищанского сельского поселения</t>
  </si>
  <si>
    <t>Благоустройство</t>
  </si>
  <si>
    <t>Организация и содержание мест захоронения</t>
  </si>
  <si>
    <t>6000000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</si>
  <si>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</si>
  <si>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</si>
  <si>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</si>
  <si>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4400000</t>
  </si>
  <si>
    <t>4409900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</si>
  <si>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</si>
  <si>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</si>
  <si>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</si>
  <si>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</si>
  <si>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</si>
  <si>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</si>
  <si>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</si>
  <si>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</si>
  <si>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</si>
  <si>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</si>
  <si>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</si>
  <si>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</si>
  <si>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</si>
  <si>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</si>
  <si>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</si>
  <si>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 xml:space="preserve">Распределение бюджетных ассигнований на 2014 год в ведомственной структуре расходов бюджета поселения 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</si>
  <si>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
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</si>
  <si>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
</t>
  </si>
  <si>
    <t>тыс.рублей</t>
  </si>
  <si>
    <t xml:space="preserve">Распределение бюджетных ассигнований из бюджета поселения на 2014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</si>
  <si>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</si>
  <si>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</si>
  <si>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9995104</t>
  </si>
  <si>
    <t>План 2014, рубли</t>
  </si>
  <si>
    <t>Исполнено 2014, рубли</t>
  </si>
  <si>
    <t>Процент  исполнения, %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</si>
  <si>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</si>
  <si>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Фе-дерации</t>
  </si>
  <si>
    <t>План 2014 г., рубли</t>
  </si>
  <si>
    <t>Приложение 1 к 
решению муниципального комитета
Хвищанского  сельского  поселения
Кировского муниципального района
Приморского  края №  364    от 28.07.2014</t>
  </si>
  <si>
    <t>Приложение 2 к 
решению муниципального комитета
Хвищанского  сельского  поселения
Кировского муниципального района
Приморского  края № 364 от 28.07.2014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</si>
  <si>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№ 364 от 28.07.2014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</si>
</sst>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Arial"/>
      <family val="2"/>
    </font>
    <font>
      <b/>
      <u val="single"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justify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justify" vertical="top" wrapText="1"/>
    </xf>
    <xf numFmtId="0" fontId="46" fillId="0" borderId="0" xfId="0" applyFont="1" applyAlignment="1">
      <alignment wrapText="1"/>
    </xf>
    <xf numFmtId="0" fontId="49" fillId="0" borderId="12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 shrinkToFi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vertical="center" wrapText="1"/>
    </xf>
    <xf numFmtId="0" fontId="46" fillId="0" borderId="15" xfId="0" applyFont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left"/>
    </xf>
    <xf numFmtId="49" fontId="9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wrapText="1"/>
    </xf>
    <xf numFmtId="2" fontId="11" fillId="33" borderId="18" xfId="0" applyNumberFormat="1" applyFont="1" applyFill="1" applyBorder="1" applyAlignment="1">
      <alignment horizontal="center" vertical="center" wrapText="1"/>
    </xf>
    <xf numFmtId="2" fontId="12" fillId="33" borderId="18" xfId="0" applyNumberFormat="1" applyFont="1" applyFill="1" applyBorder="1" applyAlignment="1">
      <alignment horizontal="center" vertical="center" wrapText="1"/>
    </xf>
    <xf numFmtId="2" fontId="12" fillId="33" borderId="19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0" fontId="50" fillId="0" borderId="11" xfId="0" applyFont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2" fontId="46" fillId="33" borderId="11" xfId="0" applyNumberFormat="1" applyFont="1" applyFill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2" fontId="47" fillId="0" borderId="11" xfId="0" applyNumberFormat="1" applyFont="1" applyBorder="1" applyAlignment="1">
      <alignment horizontal="center"/>
    </xf>
    <xf numFmtId="2" fontId="46" fillId="33" borderId="11" xfId="0" applyNumberFormat="1" applyFont="1" applyFill="1" applyBorder="1" applyAlignment="1">
      <alignment horizontal="center"/>
    </xf>
    <xf numFmtId="2" fontId="47" fillId="33" borderId="11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vertical="top" wrapText="1"/>
    </xf>
    <xf numFmtId="2" fontId="46" fillId="0" borderId="11" xfId="0" applyNumberFormat="1" applyFont="1" applyBorder="1" applyAlignment="1">
      <alignment horizontal="center"/>
    </xf>
    <xf numFmtId="0" fontId="46" fillId="33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46" fillId="33" borderId="15" xfId="0" applyFont="1" applyFill="1" applyBorder="1" applyAlignment="1">
      <alignment wrapText="1"/>
    </xf>
    <xf numFmtId="0" fontId="47" fillId="0" borderId="15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5" xfId="0" applyFont="1" applyFill="1" applyBorder="1" applyAlignment="1">
      <alignment horizontal="left" vertical="top"/>
    </xf>
    <xf numFmtId="0" fontId="46" fillId="0" borderId="15" xfId="0" applyFont="1" applyBorder="1" applyAlignment="1">
      <alignment/>
    </xf>
    <xf numFmtId="2" fontId="46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 wrapText="1"/>
    </xf>
    <xf numFmtId="10" fontId="47" fillId="0" borderId="18" xfId="0" applyNumberFormat="1" applyFont="1" applyBorder="1" applyAlignment="1">
      <alignment horizontal="right"/>
    </xf>
    <xf numFmtId="10" fontId="46" fillId="0" borderId="18" xfId="0" applyNumberFormat="1" applyFont="1" applyBorder="1" applyAlignment="1">
      <alignment horizontal="right"/>
    </xf>
    <xf numFmtId="10" fontId="12" fillId="33" borderId="18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6" fillId="0" borderId="21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22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10" fontId="46" fillId="0" borderId="25" xfId="0" applyNumberFormat="1" applyFont="1" applyBorder="1" applyAlignment="1">
      <alignment horizontal="right"/>
    </xf>
    <xf numFmtId="10" fontId="46" fillId="0" borderId="26" xfId="0" applyNumberFormat="1" applyFont="1" applyBorder="1" applyAlignment="1">
      <alignment horizontal="right"/>
    </xf>
    <xf numFmtId="10" fontId="46" fillId="0" borderId="24" xfId="0" applyNumberFormat="1" applyFont="1" applyBorder="1" applyAlignment="1">
      <alignment horizontal="right"/>
    </xf>
    <xf numFmtId="10" fontId="47" fillId="0" borderId="25" xfId="0" applyNumberFormat="1" applyFont="1" applyBorder="1" applyAlignment="1">
      <alignment horizontal="right"/>
    </xf>
    <xf numFmtId="10" fontId="47" fillId="0" borderId="26" xfId="0" applyNumberFormat="1" applyFont="1" applyBorder="1" applyAlignment="1">
      <alignment horizontal="right"/>
    </xf>
    <xf numFmtId="10" fontId="47" fillId="0" borderId="24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0" fontId="47" fillId="0" borderId="11" xfId="0" applyFont="1" applyBorder="1" applyAlignment="1">
      <alignment wrapText="1"/>
    </xf>
    <xf numFmtId="2" fontId="47" fillId="0" borderId="11" xfId="0" applyNumberFormat="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27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33" borderId="15" xfId="0" applyFont="1" applyFill="1" applyBorder="1" applyAlignment="1">
      <alignment wrapText="1"/>
    </xf>
    <xf numFmtId="0" fontId="46" fillId="33" borderId="11" xfId="0" applyFont="1" applyFill="1" applyBorder="1" applyAlignment="1">
      <alignment wrapText="1"/>
    </xf>
    <xf numFmtId="2" fontId="46" fillId="33" borderId="11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2">
      <selection activeCell="B8" sqref="B8"/>
    </sheetView>
  </sheetViews>
  <sheetFormatPr defaultColWidth="9.140625" defaultRowHeight="15"/>
  <cols>
    <col min="1" max="1" width="20.140625" style="0" customWidth="1"/>
    <col min="2" max="2" width="31.28125" style="0" customWidth="1"/>
    <col min="3" max="3" width="52.7109375" style="0" customWidth="1"/>
  </cols>
  <sheetData>
    <row r="1" ht="101.25" customHeight="1">
      <c r="C1" s="5" t="s">
        <v>152</v>
      </c>
    </row>
    <row r="3" spans="1:3" ht="86.25" customHeight="1">
      <c r="A3" s="63" t="s">
        <v>69</v>
      </c>
      <c r="B3" s="64"/>
      <c r="C3" s="64"/>
    </row>
    <row r="4" ht="15.75" thickBot="1"/>
    <row r="5" spans="1:3" ht="45.75" thickBot="1">
      <c r="A5" s="15" t="s">
        <v>67</v>
      </c>
      <c r="B5" s="16" t="s">
        <v>71</v>
      </c>
      <c r="C5" s="2" t="s">
        <v>68</v>
      </c>
    </row>
    <row r="6" spans="1:3" ht="33" customHeight="1" thickBot="1">
      <c r="A6" s="10">
        <v>957</v>
      </c>
      <c r="B6" s="7"/>
      <c r="C6" s="11" t="s">
        <v>59</v>
      </c>
    </row>
    <row r="7" spans="1:3" ht="41.25" customHeight="1" thickBot="1">
      <c r="A7" s="10">
        <v>957</v>
      </c>
      <c r="B7" s="11" t="s">
        <v>60</v>
      </c>
      <c r="C7" s="9" t="s">
        <v>61</v>
      </c>
    </row>
  </sheetData>
  <sheetProtection/>
  <mergeCells count="1">
    <mergeCell ref="A3:C3"/>
  </mergeCells>
  <printOptions/>
  <pageMargins left="1" right="0.7" top="0.75" bottom="0.75" header="0.3" footer="0.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6.421875" style="0" customWidth="1"/>
    <col min="2" max="2" width="53.140625" style="0" customWidth="1"/>
    <col min="3" max="3" width="32.8515625" style="0" customWidth="1"/>
  </cols>
  <sheetData>
    <row r="1" ht="99" customHeight="1">
      <c r="C1" s="5" t="s">
        <v>153</v>
      </c>
    </row>
    <row r="2" spans="1:3" ht="66" customHeight="1">
      <c r="A2" s="63" t="s">
        <v>70</v>
      </c>
      <c r="B2" s="64"/>
      <c r="C2" s="64"/>
    </row>
    <row r="4" spans="1:3" ht="16.5" thickBot="1">
      <c r="A4" s="6" t="s">
        <v>65</v>
      </c>
      <c r="C4" s="6" t="s">
        <v>66</v>
      </c>
    </row>
    <row r="5" spans="1:4" ht="126" customHeight="1">
      <c r="A5" s="65" t="s">
        <v>71</v>
      </c>
      <c r="B5" s="65" t="s">
        <v>68</v>
      </c>
      <c r="C5" s="67" t="s">
        <v>72</v>
      </c>
      <c r="D5" s="1"/>
    </row>
    <row r="6" spans="1:4" ht="15.75" thickBot="1">
      <c r="A6" s="66"/>
      <c r="B6" s="66"/>
      <c r="C6" s="68"/>
      <c r="D6" s="1"/>
    </row>
    <row r="7" spans="1:4" ht="18.75" customHeight="1" thickBot="1">
      <c r="A7" s="10" t="s">
        <v>62</v>
      </c>
      <c r="B7" s="12" t="s">
        <v>63</v>
      </c>
      <c r="C7" s="11">
        <f>C8</f>
        <v>0</v>
      </c>
      <c r="D7" s="13"/>
    </row>
    <row r="8" spans="1:4" ht="39" customHeight="1" thickBot="1">
      <c r="A8" s="10" t="s">
        <v>60</v>
      </c>
      <c r="B8" s="9" t="s">
        <v>61</v>
      </c>
      <c r="C8" s="11"/>
      <c r="D8" s="13"/>
    </row>
    <row r="9" spans="1:4" ht="17.25" customHeight="1" thickBot="1">
      <c r="A9" s="8"/>
      <c r="B9" s="14" t="s">
        <v>64</v>
      </c>
      <c r="C9" s="11">
        <f>C7</f>
        <v>0</v>
      </c>
      <c r="D9" s="13"/>
    </row>
    <row r="10" ht="15">
      <c r="C10" s="4"/>
    </row>
  </sheetData>
  <sheetProtection/>
  <mergeCells count="4">
    <mergeCell ref="A5:A6"/>
    <mergeCell ref="B5:B6"/>
    <mergeCell ref="C5:C6"/>
    <mergeCell ref="A2:C2"/>
  </mergeCells>
  <printOptions/>
  <pageMargins left="0.7" right="0.7" top="0.75" bottom="0.75" header="0.3" footer="0.3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37.421875" style="4" customWidth="1"/>
    <col min="2" max="2" width="37.140625" style="4" customWidth="1"/>
    <col min="3" max="3" width="11.7109375" style="4" customWidth="1"/>
    <col min="4" max="4" width="17.28125" style="4" customWidth="1"/>
    <col min="5" max="5" width="19.28125" style="4" customWidth="1"/>
    <col min="6" max="16384" width="9.140625" style="4" customWidth="1"/>
  </cols>
  <sheetData>
    <row r="1" spans="4:5" ht="79.5" customHeight="1">
      <c r="D1" s="69" t="s">
        <v>165</v>
      </c>
      <c r="E1" s="69"/>
    </row>
    <row r="4" spans="1:3" ht="16.5">
      <c r="A4" s="64" t="s">
        <v>56</v>
      </c>
      <c r="B4" s="64"/>
      <c r="C4" s="64"/>
    </row>
    <row r="7" ht="15.75" thickBot="1"/>
    <row r="8" spans="1:5" ht="15" customHeight="1">
      <c r="A8" s="85" t="s">
        <v>0</v>
      </c>
      <c r="B8" s="87" t="s">
        <v>1</v>
      </c>
      <c r="C8" s="87" t="s">
        <v>159</v>
      </c>
      <c r="D8" s="70" t="s">
        <v>160</v>
      </c>
      <c r="E8" s="72" t="s">
        <v>161</v>
      </c>
    </row>
    <row r="9" spans="1:5" ht="15" customHeight="1">
      <c r="A9" s="86"/>
      <c r="B9" s="88"/>
      <c r="C9" s="88"/>
      <c r="D9" s="71"/>
      <c r="E9" s="73"/>
    </row>
    <row r="10" spans="1:5" ht="18.75" customHeight="1">
      <c r="A10" s="33" t="s">
        <v>2</v>
      </c>
      <c r="B10" s="41" t="s">
        <v>3</v>
      </c>
      <c r="C10" s="17">
        <f>C11+C14+C16+C18+C26+C28+C30</f>
        <v>877760</v>
      </c>
      <c r="D10" s="17">
        <f>D11+D14+D16+D18+D26+D28+D30</f>
        <v>323505.14</v>
      </c>
      <c r="E10" s="60">
        <f>D10/C10</f>
        <v>0.3685576239518775</v>
      </c>
    </row>
    <row r="11" spans="1:5" ht="31.5" customHeight="1">
      <c r="A11" s="33" t="s">
        <v>4</v>
      </c>
      <c r="B11" s="3" t="s">
        <v>5</v>
      </c>
      <c r="C11" s="17">
        <f>C12+C13</f>
        <v>38560</v>
      </c>
      <c r="D11" s="17">
        <f>D12+D13</f>
        <v>32736.61</v>
      </c>
      <c r="E11" s="60">
        <f>D11/C11</f>
        <v>0.8489784751037345</v>
      </c>
    </row>
    <row r="12" spans="1:5" ht="164.25" customHeight="1">
      <c r="A12" s="53" t="s">
        <v>6</v>
      </c>
      <c r="B12" s="43" t="s">
        <v>7</v>
      </c>
      <c r="C12" s="44">
        <v>38460</v>
      </c>
      <c r="D12" s="44">
        <v>32615.91</v>
      </c>
      <c r="E12" s="61">
        <f>D12/C12</f>
        <v>0.8480475819032761</v>
      </c>
    </row>
    <row r="13" spans="1:5" ht="81.75" customHeight="1">
      <c r="A13" s="59" t="s">
        <v>162</v>
      </c>
      <c r="B13" s="59" t="s">
        <v>163</v>
      </c>
      <c r="C13" s="44">
        <v>100</v>
      </c>
      <c r="D13" s="44">
        <v>120.7</v>
      </c>
      <c r="E13" s="61">
        <f>D13/C13</f>
        <v>1.207</v>
      </c>
    </row>
    <row r="14" spans="1:5" ht="66" customHeight="1">
      <c r="A14" s="33" t="s">
        <v>57</v>
      </c>
      <c r="B14" s="45" t="s">
        <v>58</v>
      </c>
      <c r="C14" s="17">
        <f>C15</f>
        <v>721000</v>
      </c>
      <c r="D14" s="17">
        <f>D15</f>
        <v>226224.73</v>
      </c>
      <c r="E14" s="60">
        <f>D14/C14</f>
        <v>0.3137652288488211</v>
      </c>
    </row>
    <row r="15" spans="1:5" ht="59.25" customHeight="1">
      <c r="A15" s="53" t="s">
        <v>74</v>
      </c>
      <c r="B15" s="43" t="s">
        <v>73</v>
      </c>
      <c r="C15" s="44">
        <v>721000</v>
      </c>
      <c r="D15" s="44">
        <v>226224.73</v>
      </c>
      <c r="E15" s="61">
        <f>D15/C15</f>
        <v>0.3137652288488211</v>
      </c>
    </row>
    <row r="16" spans="1:5" ht="21.75" customHeight="1">
      <c r="A16" s="33" t="s">
        <v>8</v>
      </c>
      <c r="B16" s="3" t="s">
        <v>9</v>
      </c>
      <c r="C16" s="17">
        <f>C17</f>
        <v>3330</v>
      </c>
      <c r="D16" s="17">
        <f>D17</f>
        <v>5757.88</v>
      </c>
      <c r="E16" s="60">
        <f>D16/C16</f>
        <v>1.7290930930930932</v>
      </c>
    </row>
    <row r="17" spans="1:5" ht="84" customHeight="1">
      <c r="A17" s="53" t="s">
        <v>10</v>
      </c>
      <c r="B17" s="42" t="s">
        <v>11</v>
      </c>
      <c r="C17" s="44">
        <v>3330</v>
      </c>
      <c r="D17" s="44">
        <v>5757.88</v>
      </c>
      <c r="E17" s="61">
        <f>D17/C17</f>
        <v>1.7290930930930932</v>
      </c>
    </row>
    <row r="18" spans="1:5" ht="25.5" customHeight="1">
      <c r="A18" s="33" t="s">
        <v>12</v>
      </c>
      <c r="B18" s="3" t="s">
        <v>13</v>
      </c>
      <c r="C18" s="17">
        <f>C19+C20</f>
        <v>51040</v>
      </c>
      <c r="D18" s="17">
        <f>D19+D20</f>
        <v>9666.529999999999</v>
      </c>
      <c r="E18" s="60">
        <f>D18/C18</f>
        <v>0.18939126175548587</v>
      </c>
    </row>
    <row r="19" spans="1:5" ht="148.5" customHeight="1">
      <c r="A19" s="53" t="s">
        <v>14</v>
      </c>
      <c r="B19" s="42" t="s">
        <v>15</v>
      </c>
      <c r="C19" s="44">
        <v>30310</v>
      </c>
      <c r="D19" s="44">
        <v>1416.47</v>
      </c>
      <c r="E19" s="61">
        <f>D19/C19</f>
        <v>0.04673276146486308</v>
      </c>
    </row>
    <row r="20" spans="1:5" ht="15" customHeight="1">
      <c r="A20" s="89" t="s">
        <v>16</v>
      </c>
      <c r="B20" s="90" t="s">
        <v>17</v>
      </c>
      <c r="C20" s="91">
        <v>20730</v>
      </c>
      <c r="D20" s="91">
        <v>8250.06</v>
      </c>
      <c r="E20" s="74">
        <f>D20/C20</f>
        <v>0.39797684515195364</v>
      </c>
    </row>
    <row r="21" spans="1:5" ht="15" customHeight="1">
      <c r="A21" s="89"/>
      <c r="B21" s="90"/>
      <c r="C21" s="91"/>
      <c r="D21" s="91"/>
      <c r="E21" s="75"/>
    </row>
    <row r="22" spans="1:5" ht="15" customHeight="1">
      <c r="A22" s="89"/>
      <c r="B22" s="90"/>
      <c r="C22" s="91"/>
      <c r="D22" s="91"/>
      <c r="E22" s="75"/>
    </row>
    <row r="23" spans="1:5" ht="15" customHeight="1">
      <c r="A23" s="89"/>
      <c r="B23" s="90"/>
      <c r="C23" s="91"/>
      <c r="D23" s="91"/>
      <c r="E23" s="75"/>
    </row>
    <row r="24" spans="1:5" ht="15" customHeight="1">
      <c r="A24" s="89"/>
      <c r="B24" s="90"/>
      <c r="C24" s="91"/>
      <c r="D24" s="91"/>
      <c r="E24" s="75"/>
    </row>
    <row r="25" spans="1:5" ht="15" customHeight="1">
      <c r="A25" s="89"/>
      <c r="B25" s="90"/>
      <c r="C25" s="91"/>
      <c r="D25" s="91"/>
      <c r="E25" s="76"/>
    </row>
    <row r="26" spans="1:5" ht="30" customHeight="1">
      <c r="A26" s="54" t="s">
        <v>18</v>
      </c>
      <c r="B26" s="3" t="s">
        <v>19</v>
      </c>
      <c r="C26" s="46">
        <f>C27</f>
        <v>3000</v>
      </c>
      <c r="D26" s="46">
        <f>D27</f>
        <v>1200</v>
      </c>
      <c r="E26" s="60">
        <f>D26/C26</f>
        <v>0.4</v>
      </c>
    </row>
    <row r="27" spans="1:5" ht="132.75" customHeight="1">
      <c r="A27" s="55" t="s">
        <v>20</v>
      </c>
      <c r="B27" s="42" t="s">
        <v>21</v>
      </c>
      <c r="C27" s="47">
        <v>3000</v>
      </c>
      <c r="D27" s="47">
        <v>1200</v>
      </c>
      <c r="E27" s="61">
        <f>D27/C27</f>
        <v>0.4</v>
      </c>
    </row>
    <row r="28" spans="1:5" ht="72.75" customHeight="1">
      <c r="A28" s="54" t="s">
        <v>22</v>
      </c>
      <c r="B28" s="3" t="s">
        <v>23</v>
      </c>
      <c r="C28" s="46">
        <f>C29</f>
        <v>60830</v>
      </c>
      <c r="D28" s="46">
        <f>D29</f>
        <v>47919.39</v>
      </c>
      <c r="E28" s="60">
        <f>D28/C28</f>
        <v>0.7877591648857472</v>
      </c>
    </row>
    <row r="29" spans="1:5" ht="145.5" customHeight="1">
      <c r="A29" s="55" t="s">
        <v>24</v>
      </c>
      <c r="B29" s="42" t="s">
        <v>25</v>
      </c>
      <c r="C29" s="47">
        <v>60830</v>
      </c>
      <c r="D29" s="47">
        <v>47919.39</v>
      </c>
      <c r="E29" s="61">
        <f>D29/C29</f>
        <v>0.7877591648857472</v>
      </c>
    </row>
    <row r="30" spans="1:5" ht="15" customHeight="1">
      <c r="A30" s="80" t="s">
        <v>26</v>
      </c>
      <c r="B30" s="81" t="s">
        <v>75</v>
      </c>
      <c r="C30" s="82">
        <f>C33</f>
        <v>0</v>
      </c>
      <c r="D30" s="82">
        <f>D33</f>
        <v>0</v>
      </c>
      <c r="E30" s="77">
        <v>0</v>
      </c>
    </row>
    <row r="31" spans="1:5" ht="15" customHeight="1">
      <c r="A31" s="80"/>
      <c r="B31" s="81"/>
      <c r="C31" s="82"/>
      <c r="D31" s="82"/>
      <c r="E31" s="78"/>
    </row>
    <row r="32" spans="1:5" ht="7.5" customHeight="1">
      <c r="A32" s="80"/>
      <c r="B32" s="81"/>
      <c r="C32" s="82"/>
      <c r="D32" s="82"/>
      <c r="E32" s="79"/>
    </row>
    <row r="33" spans="1:5" ht="90" customHeight="1">
      <c r="A33" s="56" t="s">
        <v>27</v>
      </c>
      <c r="B33" s="43" t="s">
        <v>28</v>
      </c>
      <c r="C33" s="48">
        <v>0</v>
      </c>
      <c r="D33" s="48">
        <v>0</v>
      </c>
      <c r="E33" s="61">
        <v>0</v>
      </c>
    </row>
    <row r="34" spans="1:5" ht="15.75" customHeight="1">
      <c r="A34" s="54" t="s">
        <v>29</v>
      </c>
      <c r="B34" s="3" t="s">
        <v>30</v>
      </c>
      <c r="C34" s="46">
        <f>C35</f>
        <v>2211180</v>
      </c>
      <c r="D34" s="46">
        <f>D35</f>
        <v>1411590</v>
      </c>
      <c r="E34" s="60">
        <f>D34/C34</f>
        <v>0.6383876482240252</v>
      </c>
    </row>
    <row r="35" spans="1:5" ht="50.25" customHeight="1">
      <c r="A35" s="57" t="s">
        <v>31</v>
      </c>
      <c r="B35" s="49" t="s">
        <v>32</v>
      </c>
      <c r="C35" s="50">
        <f>C36+C39+C41+C44</f>
        <v>2211180</v>
      </c>
      <c r="D35" s="50">
        <f>D36+D39+D41+D44</f>
        <v>1411590</v>
      </c>
      <c r="E35" s="61">
        <f aca="true" t="shared" si="0" ref="E35:E47">D35/C35</f>
        <v>0.6383876482240252</v>
      </c>
    </row>
    <row r="36" spans="1:5" ht="62.25" customHeight="1">
      <c r="A36" s="57" t="s">
        <v>33</v>
      </c>
      <c r="B36" s="49" t="s">
        <v>34</v>
      </c>
      <c r="C36" s="50">
        <f>C37</f>
        <v>617000</v>
      </c>
      <c r="D36" s="50">
        <f>D37</f>
        <v>308400</v>
      </c>
      <c r="E36" s="61">
        <f t="shared" si="0"/>
        <v>0.49983792544570504</v>
      </c>
    </row>
    <row r="37" spans="1:5" ht="34.5" customHeight="1">
      <c r="A37" s="57" t="s">
        <v>35</v>
      </c>
      <c r="B37" s="49" t="s">
        <v>36</v>
      </c>
      <c r="C37" s="50">
        <f>C38</f>
        <v>617000</v>
      </c>
      <c r="D37" s="50">
        <f>D38</f>
        <v>308400</v>
      </c>
      <c r="E37" s="61">
        <f t="shared" si="0"/>
        <v>0.49983792544570504</v>
      </c>
    </row>
    <row r="38" spans="1:5" ht="51.75" customHeight="1">
      <c r="A38" s="55" t="s">
        <v>37</v>
      </c>
      <c r="B38" s="51" t="s">
        <v>38</v>
      </c>
      <c r="C38" s="47">
        <v>617000</v>
      </c>
      <c r="D38" s="47">
        <v>308400</v>
      </c>
      <c r="E38" s="61">
        <f t="shared" si="0"/>
        <v>0.49983792544570504</v>
      </c>
    </row>
    <row r="39" spans="1:5" ht="75" customHeight="1">
      <c r="A39" s="57" t="s">
        <v>39</v>
      </c>
      <c r="B39" s="52" t="s">
        <v>40</v>
      </c>
      <c r="C39" s="50">
        <f>C40</f>
        <v>0</v>
      </c>
      <c r="D39" s="50">
        <f>D40</f>
        <v>0</v>
      </c>
      <c r="E39" s="61">
        <v>0</v>
      </c>
    </row>
    <row r="40" spans="1:5" ht="33" customHeight="1">
      <c r="A40" s="55" t="s">
        <v>41</v>
      </c>
      <c r="B40" s="51" t="s">
        <v>42</v>
      </c>
      <c r="C40" s="47">
        <v>0</v>
      </c>
      <c r="D40" s="47">
        <v>0</v>
      </c>
      <c r="E40" s="61">
        <v>0</v>
      </c>
    </row>
    <row r="41" spans="1:5" ht="50.25" customHeight="1">
      <c r="A41" s="57" t="s">
        <v>43</v>
      </c>
      <c r="B41" s="49" t="s">
        <v>44</v>
      </c>
      <c r="C41" s="50">
        <f>C42</f>
        <v>98780</v>
      </c>
      <c r="D41" s="50">
        <f>D42</f>
        <v>49390</v>
      </c>
      <c r="E41" s="61">
        <f t="shared" si="0"/>
        <v>0.5</v>
      </c>
    </row>
    <row r="42" spans="1:5" ht="87" customHeight="1">
      <c r="A42" s="57" t="s">
        <v>45</v>
      </c>
      <c r="B42" s="49" t="s">
        <v>46</v>
      </c>
      <c r="C42" s="50">
        <f>C43</f>
        <v>98780</v>
      </c>
      <c r="D42" s="50">
        <f>D43</f>
        <v>49390</v>
      </c>
      <c r="E42" s="61">
        <f t="shared" si="0"/>
        <v>0.5</v>
      </c>
    </row>
    <row r="43" spans="1:5" ht="77.25" customHeight="1">
      <c r="A43" s="55" t="s">
        <v>47</v>
      </c>
      <c r="B43" s="51" t="s">
        <v>48</v>
      </c>
      <c r="C43" s="47">
        <v>98780</v>
      </c>
      <c r="D43" s="47">
        <v>49390</v>
      </c>
      <c r="E43" s="61">
        <f t="shared" si="0"/>
        <v>0.5</v>
      </c>
    </row>
    <row r="44" spans="1:5" ht="35.25" customHeight="1">
      <c r="A44" s="57" t="s">
        <v>49</v>
      </c>
      <c r="B44" s="49" t="s">
        <v>50</v>
      </c>
      <c r="C44" s="50">
        <f>C45</f>
        <v>1495400</v>
      </c>
      <c r="D44" s="50">
        <f>D45</f>
        <v>1053800</v>
      </c>
      <c r="E44" s="61">
        <f t="shared" si="0"/>
        <v>0.7046943961481877</v>
      </c>
    </row>
    <row r="45" spans="1:5" ht="34.5" customHeight="1">
      <c r="A45" s="57" t="s">
        <v>51</v>
      </c>
      <c r="B45" s="49" t="s">
        <v>52</v>
      </c>
      <c r="C45" s="50">
        <f>C46</f>
        <v>1495400</v>
      </c>
      <c r="D45" s="50">
        <f>D46</f>
        <v>1053800</v>
      </c>
      <c r="E45" s="61">
        <f t="shared" si="0"/>
        <v>0.7046943961481877</v>
      </c>
    </row>
    <row r="46" spans="1:5" ht="48" customHeight="1">
      <c r="A46" s="55" t="s">
        <v>53</v>
      </c>
      <c r="B46" s="51" t="s">
        <v>54</v>
      </c>
      <c r="C46" s="47">
        <v>1495400</v>
      </c>
      <c r="D46" s="47">
        <v>1053800</v>
      </c>
      <c r="E46" s="61">
        <f t="shared" si="0"/>
        <v>0.7046943961481877</v>
      </c>
    </row>
    <row r="47" spans="1:5" ht="15" customHeight="1" thickBot="1">
      <c r="A47" s="83" t="s">
        <v>55</v>
      </c>
      <c r="B47" s="84"/>
      <c r="C47" s="58">
        <f>C34+C10</f>
        <v>3088940</v>
      </c>
      <c r="D47" s="58">
        <f>D34+D10</f>
        <v>1735095.1400000001</v>
      </c>
      <c r="E47" s="61">
        <f t="shared" si="0"/>
        <v>0.561712153683788</v>
      </c>
    </row>
  </sheetData>
  <sheetProtection/>
  <mergeCells count="18">
    <mergeCell ref="A30:A32"/>
    <mergeCell ref="B30:B32"/>
    <mergeCell ref="D30:D32"/>
    <mergeCell ref="A47:B47"/>
    <mergeCell ref="A4:C4"/>
    <mergeCell ref="C30:C32"/>
    <mergeCell ref="A8:A9"/>
    <mergeCell ref="B8:B9"/>
    <mergeCell ref="C8:C9"/>
    <mergeCell ref="A20:A25"/>
    <mergeCell ref="B20:B25"/>
    <mergeCell ref="D20:D25"/>
    <mergeCell ref="C20:C25"/>
    <mergeCell ref="D1:E1"/>
    <mergeCell ref="D8:D9"/>
    <mergeCell ref="E8:E9"/>
    <mergeCell ref="E20:E25"/>
    <mergeCell ref="E30:E32"/>
  </mergeCells>
  <printOptions/>
  <pageMargins left="1.04" right="0.7" top="0.75" bottom="0.75" header="0.3" footer="0.3"/>
  <pageSetup horizontalDpi="180" verticalDpi="18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H1" sqref="H1:J1"/>
    </sheetView>
  </sheetViews>
  <sheetFormatPr defaultColWidth="9.140625" defaultRowHeight="15"/>
  <cols>
    <col min="1" max="1" width="37.28125" style="4" customWidth="1"/>
    <col min="2" max="2" width="0" style="4" hidden="1" customWidth="1"/>
    <col min="3" max="5" width="9.140625" style="4" customWidth="1"/>
    <col min="6" max="6" width="11.7109375" style="4" customWidth="1"/>
    <col min="7" max="7" width="14.421875" style="4" customWidth="1"/>
    <col min="8" max="8" width="15.140625" style="4" customWidth="1"/>
    <col min="9" max="9" width="13.28125" style="4" customWidth="1"/>
    <col min="10" max="16384" width="9.140625" style="4" customWidth="1"/>
  </cols>
  <sheetData>
    <row r="1" spans="8:10" ht="90" customHeight="1">
      <c r="H1" s="69" t="s">
        <v>166</v>
      </c>
      <c r="I1" s="69"/>
      <c r="J1" s="69"/>
    </row>
    <row r="3" spans="1:9" ht="81" customHeight="1">
      <c r="A3" s="63" t="s">
        <v>155</v>
      </c>
      <c r="B3" s="63"/>
      <c r="C3" s="63"/>
      <c r="D3" s="63"/>
      <c r="E3" s="63"/>
      <c r="F3" s="63"/>
      <c r="G3" s="63"/>
      <c r="H3" s="63"/>
      <c r="I3" s="63"/>
    </row>
    <row r="5" ht="15.75" thickBot="1"/>
    <row r="6" spans="1:9" ht="15" customHeight="1">
      <c r="A6" s="92" t="s">
        <v>76</v>
      </c>
      <c r="B6" s="94" t="s">
        <v>110</v>
      </c>
      <c r="C6" s="96" t="s">
        <v>139</v>
      </c>
      <c r="D6" s="96" t="s">
        <v>140</v>
      </c>
      <c r="E6" s="94" t="s">
        <v>77</v>
      </c>
      <c r="F6" s="94" t="s">
        <v>111</v>
      </c>
      <c r="G6" s="98" t="s">
        <v>164</v>
      </c>
      <c r="H6" s="70" t="s">
        <v>160</v>
      </c>
      <c r="I6" s="72" t="s">
        <v>161</v>
      </c>
    </row>
    <row r="7" spans="1:9" ht="44.25" customHeight="1">
      <c r="A7" s="93"/>
      <c r="B7" s="95"/>
      <c r="C7" s="97"/>
      <c r="D7" s="97"/>
      <c r="E7" s="95"/>
      <c r="F7" s="95"/>
      <c r="G7" s="99"/>
      <c r="H7" s="71"/>
      <c r="I7" s="73"/>
    </row>
    <row r="8" spans="1:9" ht="34.5" customHeight="1">
      <c r="A8" s="22" t="s">
        <v>59</v>
      </c>
      <c r="B8" s="32">
        <v>957</v>
      </c>
      <c r="C8" s="21" t="s">
        <v>79</v>
      </c>
      <c r="D8" s="21" t="s">
        <v>79</v>
      </c>
      <c r="E8" s="21" t="s">
        <v>80</v>
      </c>
      <c r="F8" s="21" t="s">
        <v>81</v>
      </c>
      <c r="G8" s="35">
        <f>G9+G29+G43+G50+G56+G38</f>
        <v>3278819.75</v>
      </c>
      <c r="H8" s="35">
        <f>H9+H29+H43+H50+H56+H38</f>
        <v>1690779.48</v>
      </c>
      <c r="I8" s="62">
        <f>H8/G8</f>
        <v>0.5156671024688075</v>
      </c>
    </row>
    <row r="9" spans="1:9" ht="21.75" customHeight="1">
      <c r="A9" s="22" t="s">
        <v>112</v>
      </c>
      <c r="B9" s="19">
        <v>957</v>
      </c>
      <c r="C9" s="21" t="s">
        <v>78</v>
      </c>
      <c r="D9" s="21" t="s">
        <v>79</v>
      </c>
      <c r="E9" s="21" t="s">
        <v>80</v>
      </c>
      <c r="F9" s="21" t="s">
        <v>81</v>
      </c>
      <c r="G9" s="35">
        <f>G10+G15+G24</f>
        <v>963012</v>
      </c>
      <c r="H9" s="35">
        <f>H10+H15+H24</f>
        <v>483496.12</v>
      </c>
      <c r="I9" s="62">
        <f aca="true" t="shared" si="0" ref="I9:I70">H9/G9</f>
        <v>0.5020665578414392</v>
      </c>
    </row>
    <row r="10" spans="1:9" ht="72" customHeight="1">
      <c r="A10" s="22" t="s">
        <v>82</v>
      </c>
      <c r="B10" s="32">
        <v>957</v>
      </c>
      <c r="C10" s="20" t="s">
        <v>78</v>
      </c>
      <c r="D10" s="20" t="s">
        <v>83</v>
      </c>
      <c r="E10" s="20" t="s">
        <v>80</v>
      </c>
      <c r="F10" s="20" t="s">
        <v>81</v>
      </c>
      <c r="G10" s="35">
        <f>G11</f>
        <v>523480</v>
      </c>
      <c r="H10" s="35">
        <f>H11</f>
        <v>186867.06</v>
      </c>
      <c r="I10" s="62">
        <f t="shared" si="0"/>
        <v>0.35697077252235043</v>
      </c>
    </row>
    <row r="11" spans="1:9" ht="80.25" customHeight="1">
      <c r="A11" s="23" t="s">
        <v>145</v>
      </c>
      <c r="B11" s="19">
        <v>957</v>
      </c>
      <c r="C11" s="18" t="s">
        <v>78</v>
      </c>
      <c r="D11" s="18" t="s">
        <v>83</v>
      </c>
      <c r="E11" s="18" t="s">
        <v>116</v>
      </c>
      <c r="F11" s="18" t="s">
        <v>81</v>
      </c>
      <c r="G11" s="34">
        <f>G12</f>
        <v>523480</v>
      </c>
      <c r="H11" s="34">
        <f>H12</f>
        <v>186867.06</v>
      </c>
      <c r="I11" s="62">
        <f t="shared" si="0"/>
        <v>0.35697077252235043</v>
      </c>
    </row>
    <row r="12" spans="1:9" ht="24" customHeight="1">
      <c r="A12" s="23" t="s">
        <v>85</v>
      </c>
      <c r="B12" s="19">
        <v>957</v>
      </c>
      <c r="C12" s="18" t="s">
        <v>78</v>
      </c>
      <c r="D12" s="18" t="s">
        <v>83</v>
      </c>
      <c r="E12" s="18" t="s">
        <v>115</v>
      </c>
      <c r="F12" s="18" t="s">
        <v>81</v>
      </c>
      <c r="G12" s="34">
        <f>G13</f>
        <v>523480</v>
      </c>
      <c r="H12" s="34">
        <f>H13</f>
        <v>186867.06</v>
      </c>
      <c r="I12" s="62">
        <f t="shared" si="0"/>
        <v>0.35697077252235043</v>
      </c>
    </row>
    <row r="13" spans="1:9" ht="106.5" customHeight="1">
      <c r="A13" s="24" t="s">
        <v>86</v>
      </c>
      <c r="B13" s="19">
        <v>957</v>
      </c>
      <c r="C13" s="18" t="s">
        <v>78</v>
      </c>
      <c r="D13" s="18" t="s">
        <v>83</v>
      </c>
      <c r="E13" s="18" t="s">
        <v>115</v>
      </c>
      <c r="F13" s="18" t="s">
        <v>87</v>
      </c>
      <c r="G13" s="34">
        <f>G14</f>
        <v>523480</v>
      </c>
      <c r="H13" s="34">
        <f>H14</f>
        <v>186867.06</v>
      </c>
      <c r="I13" s="62">
        <f t="shared" si="0"/>
        <v>0.35697077252235043</v>
      </c>
    </row>
    <row r="14" spans="1:9" ht="45.75" customHeight="1">
      <c r="A14" s="24" t="s">
        <v>88</v>
      </c>
      <c r="B14" s="19">
        <v>957</v>
      </c>
      <c r="C14" s="18" t="s">
        <v>78</v>
      </c>
      <c r="D14" s="18" t="s">
        <v>83</v>
      </c>
      <c r="E14" s="18" t="s">
        <v>115</v>
      </c>
      <c r="F14" s="18" t="s">
        <v>89</v>
      </c>
      <c r="G14" s="34">
        <v>523480</v>
      </c>
      <c r="H14" s="34">
        <v>186867.06</v>
      </c>
      <c r="I14" s="62">
        <f t="shared" si="0"/>
        <v>0.35697077252235043</v>
      </c>
    </row>
    <row r="15" spans="1:9" ht="93" customHeight="1">
      <c r="A15" s="26" t="s">
        <v>146</v>
      </c>
      <c r="B15" s="32">
        <v>957</v>
      </c>
      <c r="C15" s="20" t="s">
        <v>78</v>
      </c>
      <c r="D15" s="20" t="s">
        <v>95</v>
      </c>
      <c r="E15" s="20" t="s">
        <v>80</v>
      </c>
      <c r="F15" s="20" t="s">
        <v>81</v>
      </c>
      <c r="G15" s="35">
        <f>G16</f>
        <v>323068</v>
      </c>
      <c r="H15" s="35">
        <f>H16</f>
        <v>180169.06000000003</v>
      </c>
      <c r="I15" s="62">
        <f t="shared" si="0"/>
        <v>0.5576815407282678</v>
      </c>
    </row>
    <row r="16" spans="1:9" ht="86.25" customHeight="1">
      <c r="A16" s="24" t="s">
        <v>114</v>
      </c>
      <c r="B16" s="19">
        <v>957</v>
      </c>
      <c r="C16" s="18" t="s">
        <v>78</v>
      </c>
      <c r="D16" s="18" t="s">
        <v>95</v>
      </c>
      <c r="E16" s="18" t="s">
        <v>116</v>
      </c>
      <c r="F16" s="18" t="s">
        <v>81</v>
      </c>
      <c r="G16" s="34">
        <f>G17</f>
        <v>323068</v>
      </c>
      <c r="H16" s="34">
        <f>H17</f>
        <v>180169.06000000003</v>
      </c>
      <c r="I16" s="62">
        <f t="shared" si="0"/>
        <v>0.5576815407282678</v>
      </c>
    </row>
    <row r="17" spans="1:9" ht="25.5" customHeight="1">
      <c r="A17" s="24" t="s">
        <v>118</v>
      </c>
      <c r="B17" s="19">
        <v>957</v>
      </c>
      <c r="C17" s="18" t="s">
        <v>78</v>
      </c>
      <c r="D17" s="18" t="s">
        <v>95</v>
      </c>
      <c r="E17" s="18" t="s">
        <v>117</v>
      </c>
      <c r="F17" s="18" t="s">
        <v>81</v>
      </c>
      <c r="G17" s="34">
        <f>G18+G20+G22</f>
        <v>323068</v>
      </c>
      <c r="H17" s="34">
        <f>H18+H20+H22</f>
        <v>180169.06000000003</v>
      </c>
      <c r="I17" s="62">
        <f t="shared" si="0"/>
        <v>0.5576815407282678</v>
      </c>
    </row>
    <row r="18" spans="1:9" ht="100.5" customHeight="1">
      <c r="A18" s="24" t="s">
        <v>86</v>
      </c>
      <c r="B18" s="19">
        <v>957</v>
      </c>
      <c r="C18" s="18" t="s">
        <v>78</v>
      </c>
      <c r="D18" s="18" t="s">
        <v>95</v>
      </c>
      <c r="E18" s="18" t="s">
        <v>117</v>
      </c>
      <c r="F18" s="18" t="s">
        <v>87</v>
      </c>
      <c r="G18" s="34">
        <f>G19</f>
        <v>248171</v>
      </c>
      <c r="H18" s="34">
        <f>H19</f>
        <v>142536.23</v>
      </c>
      <c r="I18" s="62">
        <f t="shared" si="0"/>
        <v>0.5743468414923582</v>
      </c>
    </row>
    <row r="19" spans="1:9" ht="54" customHeight="1">
      <c r="A19" s="24" t="s">
        <v>88</v>
      </c>
      <c r="B19" s="19">
        <v>957</v>
      </c>
      <c r="C19" s="18" t="s">
        <v>78</v>
      </c>
      <c r="D19" s="18" t="s">
        <v>95</v>
      </c>
      <c r="E19" s="18" t="s">
        <v>117</v>
      </c>
      <c r="F19" s="18" t="s">
        <v>89</v>
      </c>
      <c r="G19" s="34">
        <v>248171</v>
      </c>
      <c r="H19" s="34">
        <v>142536.23</v>
      </c>
      <c r="I19" s="62">
        <f t="shared" si="0"/>
        <v>0.5743468414923582</v>
      </c>
    </row>
    <row r="20" spans="1:9" ht="45.75" customHeight="1">
      <c r="A20" s="24" t="s">
        <v>91</v>
      </c>
      <c r="B20" s="19">
        <v>957</v>
      </c>
      <c r="C20" s="18" t="s">
        <v>78</v>
      </c>
      <c r="D20" s="18" t="s">
        <v>95</v>
      </c>
      <c r="E20" s="18" t="s">
        <v>117</v>
      </c>
      <c r="F20" s="18" t="s">
        <v>92</v>
      </c>
      <c r="G20" s="34">
        <f>G21</f>
        <v>73897</v>
      </c>
      <c r="H20" s="34">
        <f>H21</f>
        <v>36832.55</v>
      </c>
      <c r="I20" s="62">
        <f t="shared" si="0"/>
        <v>0.49843092412411877</v>
      </c>
    </row>
    <row r="21" spans="1:9" ht="52.5" customHeight="1">
      <c r="A21" s="24" t="s">
        <v>93</v>
      </c>
      <c r="B21" s="19">
        <v>957</v>
      </c>
      <c r="C21" s="18" t="s">
        <v>78</v>
      </c>
      <c r="D21" s="18" t="s">
        <v>95</v>
      </c>
      <c r="E21" s="18" t="s">
        <v>117</v>
      </c>
      <c r="F21" s="18" t="s">
        <v>94</v>
      </c>
      <c r="G21" s="34">
        <v>73897</v>
      </c>
      <c r="H21" s="34">
        <v>36832.55</v>
      </c>
      <c r="I21" s="62">
        <f t="shared" si="0"/>
        <v>0.49843092412411877</v>
      </c>
    </row>
    <row r="22" spans="1:9" ht="18" customHeight="1">
      <c r="A22" s="24" t="s">
        <v>96</v>
      </c>
      <c r="B22" s="19">
        <v>957</v>
      </c>
      <c r="C22" s="18" t="s">
        <v>78</v>
      </c>
      <c r="D22" s="18" t="s">
        <v>95</v>
      </c>
      <c r="E22" s="18" t="s">
        <v>117</v>
      </c>
      <c r="F22" s="18" t="s">
        <v>97</v>
      </c>
      <c r="G22" s="34">
        <f>G23</f>
        <v>1000</v>
      </c>
      <c r="H22" s="34">
        <f>H23</f>
        <v>800.28</v>
      </c>
      <c r="I22" s="62">
        <f t="shared" si="0"/>
        <v>0.80028</v>
      </c>
    </row>
    <row r="23" spans="1:9" ht="30" customHeight="1">
      <c r="A23" s="25" t="s">
        <v>98</v>
      </c>
      <c r="B23" s="19">
        <v>957</v>
      </c>
      <c r="C23" s="18" t="s">
        <v>78</v>
      </c>
      <c r="D23" s="18" t="s">
        <v>95</v>
      </c>
      <c r="E23" s="18" t="s">
        <v>117</v>
      </c>
      <c r="F23" s="18" t="s">
        <v>99</v>
      </c>
      <c r="G23" s="34">
        <v>1000</v>
      </c>
      <c r="H23" s="34">
        <v>800.28</v>
      </c>
      <c r="I23" s="62">
        <f t="shared" si="0"/>
        <v>0.80028</v>
      </c>
    </row>
    <row r="24" spans="1:9" ht="34.5" customHeight="1">
      <c r="A24" s="26" t="s">
        <v>119</v>
      </c>
      <c r="B24" s="32">
        <v>957</v>
      </c>
      <c r="C24" s="20" t="s">
        <v>78</v>
      </c>
      <c r="D24" s="20" t="s">
        <v>108</v>
      </c>
      <c r="E24" s="20" t="s">
        <v>80</v>
      </c>
      <c r="F24" s="20" t="s">
        <v>81</v>
      </c>
      <c r="G24" s="35">
        <f>G25</f>
        <v>116464</v>
      </c>
      <c r="H24" s="35">
        <f>H25</f>
        <v>116460</v>
      </c>
      <c r="I24" s="62">
        <f t="shared" si="0"/>
        <v>0.9999656546228878</v>
      </c>
    </row>
    <row r="25" spans="1:9" ht="21" customHeight="1">
      <c r="A25" s="24" t="s">
        <v>120</v>
      </c>
      <c r="B25" s="19">
        <v>957</v>
      </c>
      <c r="C25" s="18" t="s">
        <v>78</v>
      </c>
      <c r="D25" s="18" t="s">
        <v>108</v>
      </c>
      <c r="E25" s="18" t="s">
        <v>121</v>
      </c>
      <c r="F25" s="18" t="s">
        <v>81</v>
      </c>
      <c r="G25" s="34">
        <f>G26</f>
        <v>116464</v>
      </c>
      <c r="H25" s="34">
        <f>H26</f>
        <v>116460</v>
      </c>
      <c r="I25" s="62">
        <f t="shared" si="0"/>
        <v>0.9999656546228878</v>
      </c>
    </row>
    <row r="26" spans="1:9" ht="32.25" customHeight="1">
      <c r="A26" s="24" t="s">
        <v>123</v>
      </c>
      <c r="B26" s="19">
        <v>957</v>
      </c>
      <c r="C26" s="18" t="s">
        <v>78</v>
      </c>
      <c r="D26" s="18" t="s">
        <v>108</v>
      </c>
      <c r="E26" s="18" t="s">
        <v>122</v>
      </c>
      <c r="F26" s="18" t="s">
        <v>81</v>
      </c>
      <c r="G26" s="34">
        <f>G27</f>
        <v>116464</v>
      </c>
      <c r="H26" s="34">
        <f>H27</f>
        <v>116460</v>
      </c>
      <c r="I26" s="62">
        <f t="shared" si="0"/>
        <v>0.9999656546228878</v>
      </c>
    </row>
    <row r="27" spans="1:9" ht="45" customHeight="1">
      <c r="A27" s="24" t="s">
        <v>91</v>
      </c>
      <c r="B27" s="19">
        <v>957</v>
      </c>
      <c r="C27" s="18" t="s">
        <v>78</v>
      </c>
      <c r="D27" s="18" t="s">
        <v>108</v>
      </c>
      <c r="E27" s="18" t="s">
        <v>122</v>
      </c>
      <c r="F27" s="18" t="s">
        <v>92</v>
      </c>
      <c r="G27" s="34">
        <f>G28</f>
        <v>116464</v>
      </c>
      <c r="H27" s="34">
        <f>H28</f>
        <v>116460</v>
      </c>
      <c r="I27" s="62">
        <f t="shared" si="0"/>
        <v>0.9999656546228878</v>
      </c>
    </row>
    <row r="28" spans="1:9" ht="48" customHeight="1">
      <c r="A28" s="24" t="s">
        <v>93</v>
      </c>
      <c r="B28" s="19">
        <v>957</v>
      </c>
      <c r="C28" s="18" t="s">
        <v>78</v>
      </c>
      <c r="D28" s="18" t="s">
        <v>108</v>
      </c>
      <c r="E28" s="18" t="s">
        <v>122</v>
      </c>
      <c r="F28" s="18" t="s">
        <v>94</v>
      </c>
      <c r="G28" s="34">
        <v>116464</v>
      </c>
      <c r="H28" s="34">
        <v>116460</v>
      </c>
      <c r="I28" s="62">
        <f t="shared" si="0"/>
        <v>0.9999656546228878</v>
      </c>
    </row>
    <row r="29" spans="1:9" ht="26.25" customHeight="1">
      <c r="A29" s="26" t="s">
        <v>141</v>
      </c>
      <c r="B29" s="32">
        <v>957</v>
      </c>
      <c r="C29" s="20" t="s">
        <v>83</v>
      </c>
      <c r="D29" s="20" t="s">
        <v>79</v>
      </c>
      <c r="E29" s="20" t="s">
        <v>80</v>
      </c>
      <c r="F29" s="20" t="s">
        <v>81</v>
      </c>
      <c r="G29" s="35">
        <f>G30</f>
        <v>98780</v>
      </c>
      <c r="H29" s="35">
        <f>H30</f>
        <v>47390</v>
      </c>
      <c r="I29" s="62">
        <f t="shared" si="0"/>
        <v>0.4797529864345009</v>
      </c>
    </row>
    <row r="30" spans="1:9" ht="34.5" customHeight="1">
      <c r="A30" s="24" t="s">
        <v>100</v>
      </c>
      <c r="B30" s="19">
        <v>957</v>
      </c>
      <c r="C30" s="18" t="s">
        <v>83</v>
      </c>
      <c r="D30" s="18" t="s">
        <v>90</v>
      </c>
      <c r="E30" s="18" t="s">
        <v>80</v>
      </c>
      <c r="F30" s="18" t="s">
        <v>81</v>
      </c>
      <c r="G30" s="34">
        <f>G31</f>
        <v>98780</v>
      </c>
      <c r="H30" s="34">
        <f>H31</f>
        <v>47390</v>
      </c>
      <c r="I30" s="62">
        <f t="shared" si="0"/>
        <v>0.4797529864345009</v>
      </c>
    </row>
    <row r="31" spans="1:9" ht="55.5" customHeight="1">
      <c r="A31" s="27" t="s">
        <v>124</v>
      </c>
      <c r="B31" s="19">
        <v>957</v>
      </c>
      <c r="C31" s="18" t="s">
        <v>83</v>
      </c>
      <c r="D31" s="18" t="s">
        <v>90</v>
      </c>
      <c r="E31" s="18" t="s">
        <v>84</v>
      </c>
      <c r="F31" s="18" t="s">
        <v>81</v>
      </c>
      <c r="G31" s="34">
        <f>G32</f>
        <v>98780</v>
      </c>
      <c r="H31" s="34">
        <f>H32</f>
        <v>47390</v>
      </c>
      <c r="I31" s="62">
        <f t="shared" si="0"/>
        <v>0.4797529864345009</v>
      </c>
    </row>
    <row r="32" spans="1:9" ht="51" customHeight="1">
      <c r="A32" s="24" t="s">
        <v>125</v>
      </c>
      <c r="B32" s="19">
        <v>957</v>
      </c>
      <c r="C32" s="18" t="s">
        <v>83</v>
      </c>
      <c r="D32" s="18" t="s">
        <v>90</v>
      </c>
      <c r="E32" s="18" t="s">
        <v>126</v>
      </c>
      <c r="F32" s="18" t="s">
        <v>81</v>
      </c>
      <c r="G32" s="34">
        <f>G33</f>
        <v>98780</v>
      </c>
      <c r="H32" s="34">
        <f>H33</f>
        <v>47390</v>
      </c>
      <c r="I32" s="62">
        <f t="shared" si="0"/>
        <v>0.4797529864345009</v>
      </c>
    </row>
    <row r="33" spans="1:9" ht="61.5" customHeight="1">
      <c r="A33" s="24" t="s">
        <v>101</v>
      </c>
      <c r="B33" s="19">
        <v>957</v>
      </c>
      <c r="C33" s="18" t="s">
        <v>83</v>
      </c>
      <c r="D33" s="18" t="s">
        <v>90</v>
      </c>
      <c r="E33" s="18" t="s">
        <v>102</v>
      </c>
      <c r="F33" s="18" t="s">
        <v>81</v>
      </c>
      <c r="G33" s="34">
        <f>G34+G36</f>
        <v>98780</v>
      </c>
      <c r="H33" s="34">
        <f>H34+H36</f>
        <v>47390</v>
      </c>
      <c r="I33" s="62">
        <f t="shared" si="0"/>
        <v>0.4797529864345009</v>
      </c>
    </row>
    <row r="34" spans="1:9" ht="34.5" customHeight="1">
      <c r="A34" s="24" t="s">
        <v>86</v>
      </c>
      <c r="B34" s="19">
        <v>957</v>
      </c>
      <c r="C34" s="18" t="s">
        <v>83</v>
      </c>
      <c r="D34" s="18" t="s">
        <v>90</v>
      </c>
      <c r="E34" s="18" t="s">
        <v>102</v>
      </c>
      <c r="F34" s="18" t="s">
        <v>87</v>
      </c>
      <c r="G34" s="34">
        <f>G35</f>
        <v>81235</v>
      </c>
      <c r="H34" s="34">
        <f>H35</f>
        <v>42890</v>
      </c>
      <c r="I34" s="62">
        <f t="shared" si="0"/>
        <v>0.5279743952729735</v>
      </c>
    </row>
    <row r="35" spans="1:9" ht="34.5" customHeight="1">
      <c r="A35" s="24" t="s">
        <v>88</v>
      </c>
      <c r="B35" s="19">
        <v>957</v>
      </c>
      <c r="C35" s="18" t="s">
        <v>83</v>
      </c>
      <c r="D35" s="18" t="s">
        <v>90</v>
      </c>
      <c r="E35" s="18" t="s">
        <v>102</v>
      </c>
      <c r="F35" s="18" t="s">
        <v>89</v>
      </c>
      <c r="G35" s="34">
        <v>81235</v>
      </c>
      <c r="H35" s="34">
        <v>42890</v>
      </c>
      <c r="I35" s="62">
        <f t="shared" si="0"/>
        <v>0.5279743952729735</v>
      </c>
    </row>
    <row r="36" spans="1:9" ht="34.5" customHeight="1">
      <c r="A36" s="24" t="s">
        <v>91</v>
      </c>
      <c r="B36" s="19">
        <v>957</v>
      </c>
      <c r="C36" s="18" t="s">
        <v>83</v>
      </c>
      <c r="D36" s="18" t="s">
        <v>90</v>
      </c>
      <c r="E36" s="18" t="s">
        <v>102</v>
      </c>
      <c r="F36" s="18" t="s">
        <v>92</v>
      </c>
      <c r="G36" s="34">
        <f>G37</f>
        <v>17545</v>
      </c>
      <c r="H36" s="34">
        <f>H37</f>
        <v>4500</v>
      </c>
      <c r="I36" s="62">
        <f t="shared" si="0"/>
        <v>0.2564833285836421</v>
      </c>
    </row>
    <row r="37" spans="1:9" ht="34.5" customHeight="1">
      <c r="A37" s="24" t="s">
        <v>93</v>
      </c>
      <c r="B37" s="19">
        <v>957</v>
      </c>
      <c r="C37" s="18" t="s">
        <v>83</v>
      </c>
      <c r="D37" s="18" t="s">
        <v>90</v>
      </c>
      <c r="E37" s="18" t="s">
        <v>102</v>
      </c>
      <c r="F37" s="18" t="s">
        <v>94</v>
      </c>
      <c r="G37" s="34">
        <v>17545</v>
      </c>
      <c r="H37" s="34">
        <v>4500</v>
      </c>
      <c r="I37" s="62">
        <f t="shared" si="0"/>
        <v>0.2564833285836421</v>
      </c>
    </row>
    <row r="38" spans="1:9" ht="34.5" customHeight="1">
      <c r="A38" s="26" t="s">
        <v>156</v>
      </c>
      <c r="B38" s="32"/>
      <c r="C38" s="20" t="s">
        <v>90</v>
      </c>
      <c r="D38" s="20" t="s">
        <v>79</v>
      </c>
      <c r="E38" s="20" t="s">
        <v>80</v>
      </c>
      <c r="F38" s="20" t="s">
        <v>81</v>
      </c>
      <c r="G38" s="35">
        <f>G39</f>
        <v>613300</v>
      </c>
      <c r="H38" s="35">
        <f>H39</f>
        <v>613300</v>
      </c>
      <c r="I38" s="62">
        <f t="shared" si="0"/>
        <v>1</v>
      </c>
    </row>
    <row r="39" spans="1:9" ht="61.5" customHeight="1">
      <c r="A39" s="24" t="s">
        <v>157</v>
      </c>
      <c r="B39" s="19"/>
      <c r="C39" s="18" t="s">
        <v>90</v>
      </c>
      <c r="D39" s="18" t="s">
        <v>103</v>
      </c>
      <c r="E39" s="18" t="s">
        <v>80</v>
      </c>
      <c r="F39" s="18" t="s">
        <v>81</v>
      </c>
      <c r="G39" s="34">
        <f>G40</f>
        <v>613300</v>
      </c>
      <c r="H39" s="34">
        <f>H40</f>
        <v>613300</v>
      </c>
      <c r="I39" s="62">
        <f t="shared" si="0"/>
        <v>1</v>
      </c>
    </row>
    <row r="40" spans="1:9" ht="34.5" customHeight="1">
      <c r="A40" s="24" t="s">
        <v>50</v>
      </c>
      <c r="B40" s="19"/>
      <c r="C40" s="18" t="s">
        <v>90</v>
      </c>
      <c r="D40" s="18" t="s">
        <v>103</v>
      </c>
      <c r="E40" s="18" t="s">
        <v>158</v>
      </c>
      <c r="F40" s="18" t="s">
        <v>81</v>
      </c>
      <c r="G40" s="34">
        <f>G41</f>
        <v>613300</v>
      </c>
      <c r="H40" s="34">
        <f>H41</f>
        <v>613300</v>
      </c>
      <c r="I40" s="62">
        <f t="shared" si="0"/>
        <v>1</v>
      </c>
    </row>
    <row r="41" spans="1:9" ht="43.5" customHeight="1">
      <c r="A41" s="24" t="s">
        <v>91</v>
      </c>
      <c r="B41" s="19"/>
      <c r="C41" s="18" t="s">
        <v>90</v>
      </c>
      <c r="D41" s="18" t="s">
        <v>103</v>
      </c>
      <c r="E41" s="18" t="s">
        <v>158</v>
      </c>
      <c r="F41" s="18" t="s">
        <v>92</v>
      </c>
      <c r="G41" s="34">
        <f>G42</f>
        <v>613300</v>
      </c>
      <c r="H41" s="34">
        <f>H42</f>
        <v>613300</v>
      </c>
      <c r="I41" s="62">
        <f t="shared" si="0"/>
        <v>1</v>
      </c>
    </row>
    <row r="42" spans="1:9" ht="54" customHeight="1">
      <c r="A42" s="24" t="s">
        <v>93</v>
      </c>
      <c r="B42" s="19"/>
      <c r="C42" s="18" t="s">
        <v>90</v>
      </c>
      <c r="D42" s="18" t="s">
        <v>103</v>
      </c>
      <c r="E42" s="18" t="s">
        <v>158</v>
      </c>
      <c r="F42" s="18" t="s">
        <v>94</v>
      </c>
      <c r="G42" s="34">
        <v>613300</v>
      </c>
      <c r="H42" s="34">
        <v>613300</v>
      </c>
      <c r="I42" s="62">
        <f t="shared" si="0"/>
        <v>1</v>
      </c>
    </row>
    <row r="43" spans="1:9" ht="19.5" customHeight="1">
      <c r="A43" s="22" t="s">
        <v>142</v>
      </c>
      <c r="B43" s="32">
        <v>957</v>
      </c>
      <c r="C43" s="20" t="s">
        <v>95</v>
      </c>
      <c r="D43" s="20" t="s">
        <v>79</v>
      </c>
      <c r="E43" s="20" t="s">
        <v>80</v>
      </c>
      <c r="F43" s="20" t="s">
        <v>81</v>
      </c>
      <c r="G43" s="35">
        <f aca="true" t="shared" si="1" ref="G43:H48">G44</f>
        <v>721000</v>
      </c>
      <c r="H43" s="35">
        <f t="shared" si="1"/>
        <v>0</v>
      </c>
      <c r="I43" s="62">
        <f t="shared" si="0"/>
        <v>0</v>
      </c>
    </row>
    <row r="44" spans="1:9" ht="21" customHeight="1">
      <c r="A44" s="24" t="s">
        <v>105</v>
      </c>
      <c r="B44" s="19">
        <v>957</v>
      </c>
      <c r="C44" s="18" t="s">
        <v>95</v>
      </c>
      <c r="D44" s="18" t="s">
        <v>103</v>
      </c>
      <c r="E44" s="18" t="s">
        <v>80</v>
      </c>
      <c r="F44" s="18" t="s">
        <v>81</v>
      </c>
      <c r="G44" s="34">
        <f t="shared" si="1"/>
        <v>721000</v>
      </c>
      <c r="H44" s="34">
        <f t="shared" si="1"/>
        <v>0</v>
      </c>
      <c r="I44" s="62">
        <f t="shared" si="0"/>
        <v>0</v>
      </c>
    </row>
    <row r="45" spans="1:9" ht="56.25" customHeight="1">
      <c r="A45" s="24" t="s">
        <v>147</v>
      </c>
      <c r="B45" s="19">
        <v>957</v>
      </c>
      <c r="C45" s="18" t="s">
        <v>95</v>
      </c>
      <c r="D45" s="18" t="s">
        <v>103</v>
      </c>
      <c r="E45" s="18" t="s">
        <v>149</v>
      </c>
      <c r="F45" s="18" t="s">
        <v>81</v>
      </c>
      <c r="G45" s="34">
        <f t="shared" si="1"/>
        <v>721000</v>
      </c>
      <c r="H45" s="34">
        <f t="shared" si="1"/>
        <v>0</v>
      </c>
      <c r="I45" s="62">
        <f t="shared" si="0"/>
        <v>0</v>
      </c>
    </row>
    <row r="46" spans="1:9" ht="114.75" customHeight="1">
      <c r="A46" s="24" t="s">
        <v>148</v>
      </c>
      <c r="B46" s="19">
        <v>957</v>
      </c>
      <c r="C46" s="18" t="s">
        <v>95</v>
      </c>
      <c r="D46" s="18" t="s">
        <v>103</v>
      </c>
      <c r="E46" s="18" t="s">
        <v>150</v>
      </c>
      <c r="F46" s="18" t="s">
        <v>81</v>
      </c>
      <c r="G46" s="34">
        <f t="shared" si="1"/>
        <v>721000</v>
      </c>
      <c r="H46" s="34">
        <f t="shared" si="1"/>
        <v>0</v>
      </c>
      <c r="I46" s="62">
        <f t="shared" si="0"/>
        <v>0</v>
      </c>
    </row>
    <row r="47" spans="1:9" ht="48.75" customHeight="1">
      <c r="A47" s="24" t="s">
        <v>127</v>
      </c>
      <c r="B47" s="19">
        <v>957</v>
      </c>
      <c r="C47" s="18" t="s">
        <v>95</v>
      </c>
      <c r="D47" s="18" t="s">
        <v>103</v>
      </c>
      <c r="E47" s="18" t="s">
        <v>106</v>
      </c>
      <c r="F47" s="18" t="s">
        <v>81</v>
      </c>
      <c r="G47" s="34">
        <f t="shared" si="1"/>
        <v>721000</v>
      </c>
      <c r="H47" s="34">
        <f t="shared" si="1"/>
        <v>0</v>
      </c>
      <c r="I47" s="62">
        <f t="shared" si="0"/>
        <v>0</v>
      </c>
    </row>
    <row r="48" spans="1:9" ht="34.5" customHeight="1">
      <c r="A48" s="24" t="s">
        <v>91</v>
      </c>
      <c r="B48" s="19">
        <v>957</v>
      </c>
      <c r="C48" s="18" t="s">
        <v>95</v>
      </c>
      <c r="D48" s="18" t="s">
        <v>103</v>
      </c>
      <c r="E48" s="18" t="s">
        <v>106</v>
      </c>
      <c r="F48" s="18" t="s">
        <v>92</v>
      </c>
      <c r="G48" s="34">
        <f t="shared" si="1"/>
        <v>721000</v>
      </c>
      <c r="H48" s="34">
        <f t="shared" si="1"/>
        <v>0</v>
      </c>
      <c r="I48" s="62">
        <f t="shared" si="0"/>
        <v>0</v>
      </c>
    </row>
    <row r="49" spans="1:9" ht="34.5" customHeight="1">
      <c r="A49" s="28" t="s">
        <v>93</v>
      </c>
      <c r="B49" s="19">
        <v>957</v>
      </c>
      <c r="C49" s="18" t="s">
        <v>95</v>
      </c>
      <c r="D49" s="18" t="s">
        <v>103</v>
      </c>
      <c r="E49" s="18" t="s">
        <v>106</v>
      </c>
      <c r="F49" s="18" t="s">
        <v>94</v>
      </c>
      <c r="G49" s="34">
        <v>721000</v>
      </c>
      <c r="H49" s="34">
        <v>0</v>
      </c>
      <c r="I49" s="62">
        <f t="shared" si="0"/>
        <v>0</v>
      </c>
    </row>
    <row r="50" spans="1:9" ht="34.5" customHeight="1">
      <c r="A50" s="22" t="s">
        <v>143</v>
      </c>
      <c r="B50" s="32">
        <v>957</v>
      </c>
      <c r="C50" s="20" t="s">
        <v>107</v>
      </c>
      <c r="D50" s="20" t="s">
        <v>79</v>
      </c>
      <c r="E50" s="20" t="s">
        <v>80</v>
      </c>
      <c r="F50" s="20" t="s">
        <v>81</v>
      </c>
      <c r="G50" s="35">
        <f>G51</f>
        <v>7000</v>
      </c>
      <c r="H50" s="35">
        <f>H51</f>
        <v>0</v>
      </c>
      <c r="I50" s="62">
        <f t="shared" si="0"/>
        <v>0</v>
      </c>
    </row>
    <row r="51" spans="1:9" ht="24" customHeight="1">
      <c r="A51" s="33" t="s">
        <v>128</v>
      </c>
      <c r="B51" s="32">
        <v>957</v>
      </c>
      <c r="C51" s="20" t="s">
        <v>107</v>
      </c>
      <c r="D51" s="20" t="s">
        <v>90</v>
      </c>
      <c r="E51" s="20" t="s">
        <v>80</v>
      </c>
      <c r="F51" s="20" t="s">
        <v>81</v>
      </c>
      <c r="G51" s="35">
        <f>G52</f>
        <v>7000</v>
      </c>
      <c r="H51" s="35">
        <f>H52</f>
        <v>0</v>
      </c>
      <c r="I51" s="62">
        <f t="shared" si="0"/>
        <v>0</v>
      </c>
    </row>
    <row r="52" spans="1:9" ht="21" customHeight="1">
      <c r="A52" s="24" t="s">
        <v>128</v>
      </c>
      <c r="B52" s="19">
        <v>957</v>
      </c>
      <c r="C52" s="18" t="s">
        <v>107</v>
      </c>
      <c r="D52" s="18" t="s">
        <v>90</v>
      </c>
      <c r="E52" s="18" t="s">
        <v>130</v>
      </c>
      <c r="F52" s="18" t="s">
        <v>81</v>
      </c>
      <c r="G52" s="34">
        <f>G53</f>
        <v>7000</v>
      </c>
      <c r="H52" s="34">
        <f>H53</f>
        <v>0</v>
      </c>
      <c r="I52" s="62">
        <f t="shared" si="0"/>
        <v>0</v>
      </c>
    </row>
    <row r="53" spans="1:9" ht="34.5" customHeight="1">
      <c r="A53" s="24" t="s">
        <v>129</v>
      </c>
      <c r="B53" s="19">
        <v>957</v>
      </c>
      <c r="C53" s="18" t="s">
        <v>107</v>
      </c>
      <c r="D53" s="18" t="s">
        <v>90</v>
      </c>
      <c r="E53" s="18" t="s">
        <v>131</v>
      </c>
      <c r="F53" s="18" t="s">
        <v>81</v>
      </c>
      <c r="G53" s="34">
        <f>G54</f>
        <v>7000</v>
      </c>
      <c r="H53" s="34">
        <f>H54</f>
        <v>0</v>
      </c>
      <c r="I53" s="62">
        <f t="shared" si="0"/>
        <v>0</v>
      </c>
    </row>
    <row r="54" spans="1:9" ht="34.5" customHeight="1">
      <c r="A54" s="24" t="s">
        <v>91</v>
      </c>
      <c r="B54" s="19">
        <v>957</v>
      </c>
      <c r="C54" s="18" t="s">
        <v>107</v>
      </c>
      <c r="D54" s="18" t="s">
        <v>90</v>
      </c>
      <c r="E54" s="18" t="s">
        <v>131</v>
      </c>
      <c r="F54" s="18" t="s">
        <v>92</v>
      </c>
      <c r="G54" s="34">
        <f>G55</f>
        <v>7000</v>
      </c>
      <c r="H54" s="34">
        <f>H55</f>
        <v>0</v>
      </c>
      <c r="I54" s="62">
        <f t="shared" si="0"/>
        <v>0</v>
      </c>
    </row>
    <row r="55" spans="1:9" ht="34.5" customHeight="1">
      <c r="A55" s="28" t="s">
        <v>93</v>
      </c>
      <c r="B55" s="19">
        <v>957</v>
      </c>
      <c r="C55" s="18" t="s">
        <v>107</v>
      </c>
      <c r="D55" s="18" t="s">
        <v>90</v>
      </c>
      <c r="E55" s="18" t="s">
        <v>131</v>
      </c>
      <c r="F55" s="18" t="s">
        <v>94</v>
      </c>
      <c r="G55" s="34">
        <v>7000</v>
      </c>
      <c r="H55" s="34">
        <v>0</v>
      </c>
      <c r="I55" s="62">
        <f t="shared" si="0"/>
        <v>0</v>
      </c>
    </row>
    <row r="56" spans="1:9" ht="18" customHeight="1">
      <c r="A56" s="22" t="s">
        <v>144</v>
      </c>
      <c r="B56" s="19">
        <v>957</v>
      </c>
      <c r="C56" s="20" t="s">
        <v>104</v>
      </c>
      <c r="D56" s="20" t="s">
        <v>79</v>
      </c>
      <c r="E56" s="20" t="s">
        <v>80</v>
      </c>
      <c r="F56" s="20" t="s">
        <v>81</v>
      </c>
      <c r="G56" s="35">
        <f>G57</f>
        <v>875727.75</v>
      </c>
      <c r="H56" s="35">
        <f>H57</f>
        <v>546593.36</v>
      </c>
      <c r="I56" s="62">
        <f t="shared" si="0"/>
        <v>0.624159003754306</v>
      </c>
    </row>
    <row r="57" spans="1:9" ht="21.75" customHeight="1">
      <c r="A57" s="22" t="s">
        <v>109</v>
      </c>
      <c r="B57" s="32">
        <v>957</v>
      </c>
      <c r="C57" s="20" t="s">
        <v>104</v>
      </c>
      <c r="D57" s="20" t="s">
        <v>78</v>
      </c>
      <c r="E57" s="20" t="s">
        <v>80</v>
      </c>
      <c r="F57" s="20" t="s">
        <v>81</v>
      </c>
      <c r="G57" s="35">
        <f>G58+G64</f>
        <v>875727.75</v>
      </c>
      <c r="H57" s="35">
        <f>H58+H64</f>
        <v>546593.36</v>
      </c>
      <c r="I57" s="62">
        <f t="shared" si="0"/>
        <v>0.624159003754306</v>
      </c>
    </row>
    <row r="58" spans="1:9" ht="51" customHeight="1">
      <c r="A58" s="33" t="s">
        <v>132</v>
      </c>
      <c r="B58" s="32">
        <v>957</v>
      </c>
      <c r="C58" s="20" t="s">
        <v>104</v>
      </c>
      <c r="D58" s="20" t="s">
        <v>78</v>
      </c>
      <c r="E58" s="20" t="s">
        <v>134</v>
      </c>
      <c r="F58" s="20" t="s">
        <v>81</v>
      </c>
      <c r="G58" s="35">
        <f>G59</f>
        <v>421006</v>
      </c>
      <c r="H58" s="35">
        <f>H59</f>
        <v>260699.76</v>
      </c>
      <c r="I58" s="62">
        <f t="shared" si="0"/>
        <v>0.619230509778958</v>
      </c>
    </row>
    <row r="59" spans="1:9" ht="37.5" customHeight="1">
      <c r="A59" s="27" t="s">
        <v>133</v>
      </c>
      <c r="B59" s="19">
        <v>957</v>
      </c>
      <c r="C59" s="18" t="s">
        <v>104</v>
      </c>
      <c r="D59" s="18" t="s">
        <v>78</v>
      </c>
      <c r="E59" s="18" t="s">
        <v>135</v>
      </c>
      <c r="F59" s="18" t="s">
        <v>81</v>
      </c>
      <c r="G59" s="34">
        <f>G60+G62</f>
        <v>421006</v>
      </c>
      <c r="H59" s="34">
        <f>H60+H62</f>
        <v>260699.76</v>
      </c>
      <c r="I59" s="62">
        <f t="shared" si="0"/>
        <v>0.619230509778958</v>
      </c>
    </row>
    <row r="60" spans="1:9" ht="34.5" customHeight="1">
      <c r="A60" s="24" t="s">
        <v>86</v>
      </c>
      <c r="B60" s="19">
        <v>957</v>
      </c>
      <c r="C60" s="18" t="s">
        <v>104</v>
      </c>
      <c r="D60" s="18" t="s">
        <v>78</v>
      </c>
      <c r="E60" s="18" t="s">
        <v>135</v>
      </c>
      <c r="F60" s="18" t="s">
        <v>87</v>
      </c>
      <c r="G60" s="34">
        <f>G61</f>
        <v>334267</v>
      </c>
      <c r="H60" s="34">
        <f>H61</f>
        <v>231327.22</v>
      </c>
      <c r="I60" s="62">
        <f t="shared" si="0"/>
        <v>0.6920432468655296</v>
      </c>
    </row>
    <row r="61" spans="1:9" ht="52.5" customHeight="1">
      <c r="A61" s="24" t="s">
        <v>88</v>
      </c>
      <c r="B61" s="19">
        <v>957</v>
      </c>
      <c r="C61" s="18" t="s">
        <v>104</v>
      </c>
      <c r="D61" s="18" t="s">
        <v>78</v>
      </c>
      <c r="E61" s="18" t="s">
        <v>135</v>
      </c>
      <c r="F61" s="18" t="s">
        <v>89</v>
      </c>
      <c r="G61" s="34">
        <v>334267</v>
      </c>
      <c r="H61" s="34">
        <v>231327.22</v>
      </c>
      <c r="I61" s="62">
        <f t="shared" si="0"/>
        <v>0.6920432468655296</v>
      </c>
    </row>
    <row r="62" spans="1:9" ht="34.5" customHeight="1">
      <c r="A62" s="24" t="s">
        <v>91</v>
      </c>
      <c r="B62" s="19">
        <v>957</v>
      </c>
      <c r="C62" s="18" t="s">
        <v>104</v>
      </c>
      <c r="D62" s="18" t="s">
        <v>78</v>
      </c>
      <c r="E62" s="18" t="s">
        <v>135</v>
      </c>
      <c r="F62" s="18" t="s">
        <v>92</v>
      </c>
      <c r="G62" s="34">
        <f>G63</f>
        <v>86739</v>
      </c>
      <c r="H62" s="34">
        <f>H63</f>
        <v>29372.54</v>
      </c>
      <c r="I62" s="62">
        <f t="shared" si="0"/>
        <v>0.33863129618741283</v>
      </c>
    </row>
    <row r="63" spans="1:9" ht="34.5" customHeight="1">
      <c r="A63" s="24" t="s">
        <v>93</v>
      </c>
      <c r="B63" s="19">
        <v>957</v>
      </c>
      <c r="C63" s="18" t="s">
        <v>104</v>
      </c>
      <c r="D63" s="18" t="s">
        <v>78</v>
      </c>
      <c r="E63" s="18" t="s">
        <v>135</v>
      </c>
      <c r="F63" s="18" t="s">
        <v>94</v>
      </c>
      <c r="G63" s="34">
        <v>86739</v>
      </c>
      <c r="H63" s="34">
        <v>29372.54</v>
      </c>
      <c r="I63" s="62">
        <f t="shared" si="0"/>
        <v>0.33863129618741283</v>
      </c>
    </row>
    <row r="64" spans="1:9" ht="26.25" customHeight="1">
      <c r="A64" s="33" t="s">
        <v>136</v>
      </c>
      <c r="B64" s="32">
        <v>957</v>
      </c>
      <c r="C64" s="20" t="s">
        <v>104</v>
      </c>
      <c r="D64" s="20" t="s">
        <v>78</v>
      </c>
      <c r="E64" s="20" t="s">
        <v>137</v>
      </c>
      <c r="F64" s="20" t="s">
        <v>81</v>
      </c>
      <c r="G64" s="35">
        <f>G65</f>
        <v>454721.75</v>
      </c>
      <c r="H64" s="35">
        <f>H65</f>
        <v>285893.6</v>
      </c>
      <c r="I64" s="62">
        <f t="shared" si="0"/>
        <v>0.6287220701450942</v>
      </c>
    </row>
    <row r="65" spans="1:9" ht="34.5" customHeight="1">
      <c r="A65" s="27" t="s">
        <v>133</v>
      </c>
      <c r="B65" s="19">
        <v>957</v>
      </c>
      <c r="C65" s="18" t="s">
        <v>104</v>
      </c>
      <c r="D65" s="18" t="s">
        <v>78</v>
      </c>
      <c r="E65" s="18" t="s">
        <v>138</v>
      </c>
      <c r="F65" s="18" t="s">
        <v>81</v>
      </c>
      <c r="G65" s="34">
        <f>G66+G68</f>
        <v>454721.75</v>
      </c>
      <c r="H65" s="34">
        <f>H66+H68</f>
        <v>285893.6</v>
      </c>
      <c r="I65" s="62">
        <f t="shared" si="0"/>
        <v>0.6287220701450942</v>
      </c>
    </row>
    <row r="66" spans="1:9" ht="34.5" customHeight="1">
      <c r="A66" s="24" t="s">
        <v>86</v>
      </c>
      <c r="B66" s="19">
        <v>957</v>
      </c>
      <c r="C66" s="18" t="s">
        <v>104</v>
      </c>
      <c r="D66" s="18" t="s">
        <v>78</v>
      </c>
      <c r="E66" s="18" t="s">
        <v>138</v>
      </c>
      <c r="F66" s="18" t="s">
        <v>87</v>
      </c>
      <c r="G66" s="34">
        <f>G67</f>
        <v>345112.75</v>
      </c>
      <c r="H66" s="34">
        <f>H67</f>
        <v>232127.84</v>
      </c>
      <c r="I66" s="62">
        <f t="shared" si="0"/>
        <v>0.672614500623347</v>
      </c>
    </row>
    <row r="67" spans="1:9" ht="34.5" customHeight="1">
      <c r="A67" s="24" t="s">
        <v>88</v>
      </c>
      <c r="B67" s="19">
        <v>957</v>
      </c>
      <c r="C67" s="18" t="s">
        <v>104</v>
      </c>
      <c r="D67" s="18" t="s">
        <v>78</v>
      </c>
      <c r="E67" s="18" t="s">
        <v>138</v>
      </c>
      <c r="F67" s="18" t="s">
        <v>89</v>
      </c>
      <c r="G67" s="34">
        <v>345112.75</v>
      </c>
      <c r="H67" s="34">
        <v>232127.84</v>
      </c>
      <c r="I67" s="62">
        <f t="shared" si="0"/>
        <v>0.672614500623347</v>
      </c>
    </row>
    <row r="68" spans="1:9" ht="34.5" customHeight="1">
      <c r="A68" s="24" t="s">
        <v>91</v>
      </c>
      <c r="B68" s="19">
        <v>957</v>
      </c>
      <c r="C68" s="18" t="s">
        <v>104</v>
      </c>
      <c r="D68" s="18" t="s">
        <v>78</v>
      </c>
      <c r="E68" s="18" t="s">
        <v>138</v>
      </c>
      <c r="F68" s="18" t="s">
        <v>92</v>
      </c>
      <c r="G68" s="34">
        <f>G69</f>
        <v>109609</v>
      </c>
      <c r="H68" s="34">
        <f>H69</f>
        <v>53765.76</v>
      </c>
      <c r="I68" s="62">
        <f t="shared" si="0"/>
        <v>0.49052322345792776</v>
      </c>
    </row>
    <row r="69" spans="1:9" ht="34.5" customHeight="1">
      <c r="A69" s="24" t="s">
        <v>93</v>
      </c>
      <c r="B69" s="19">
        <v>957</v>
      </c>
      <c r="C69" s="18" t="s">
        <v>104</v>
      </c>
      <c r="D69" s="18" t="s">
        <v>78</v>
      </c>
      <c r="E69" s="18" t="s">
        <v>138</v>
      </c>
      <c r="F69" s="18" t="s">
        <v>94</v>
      </c>
      <c r="G69" s="34">
        <v>109609</v>
      </c>
      <c r="H69" s="34">
        <v>53765.76</v>
      </c>
      <c r="I69" s="62">
        <f t="shared" si="0"/>
        <v>0.49052322345792776</v>
      </c>
    </row>
    <row r="70" spans="1:9" ht="17.25" thickBot="1">
      <c r="A70" s="29" t="s">
        <v>113</v>
      </c>
      <c r="B70" s="30"/>
      <c r="C70" s="31"/>
      <c r="D70" s="31"/>
      <c r="E70" s="31"/>
      <c r="F70" s="31"/>
      <c r="G70" s="36">
        <f>G8</f>
        <v>3278819.75</v>
      </c>
      <c r="H70" s="36">
        <f>H8</f>
        <v>1690779.48</v>
      </c>
      <c r="I70" s="62">
        <f t="shared" si="0"/>
        <v>0.5156671024688075</v>
      </c>
    </row>
  </sheetData>
  <sheetProtection/>
  <mergeCells count="11">
    <mergeCell ref="H6:H7"/>
    <mergeCell ref="I6:I7"/>
    <mergeCell ref="A3:I3"/>
    <mergeCell ref="H1:J1"/>
    <mergeCell ref="A6:A7"/>
    <mergeCell ref="B6:B7"/>
    <mergeCell ref="C6:C7"/>
    <mergeCell ref="D6:D7"/>
    <mergeCell ref="E6:E7"/>
    <mergeCell ref="F6:F7"/>
    <mergeCell ref="G6:G7"/>
  </mergeCells>
  <printOptions/>
  <pageMargins left="1.07" right="0.48" top="0.75" bottom="0.75" header="0.3" footer="0.3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7.28125" style="4" customWidth="1"/>
    <col min="2" max="4" width="9.140625" style="4" customWidth="1"/>
    <col min="5" max="5" width="11.421875" style="4" customWidth="1"/>
    <col min="6" max="6" width="11.140625" style="4" customWidth="1"/>
    <col min="7" max="8" width="15.28125" style="4" customWidth="1"/>
    <col min="9" max="9" width="12.8515625" style="4" customWidth="1"/>
    <col min="10" max="16384" width="9.140625" style="4" customWidth="1"/>
  </cols>
  <sheetData>
    <row r="1" spans="8:10" ht="98.25" customHeight="1">
      <c r="H1" s="69" t="s">
        <v>167</v>
      </c>
      <c r="I1" s="100"/>
      <c r="J1" s="100"/>
    </row>
    <row r="3" spans="1:7" ht="41.25" customHeight="1">
      <c r="A3" s="63" t="s">
        <v>151</v>
      </c>
      <c r="B3" s="63"/>
      <c r="C3" s="63"/>
      <c r="D3" s="63"/>
      <c r="E3" s="63"/>
      <c r="F3" s="63"/>
      <c r="G3" s="63"/>
    </row>
    <row r="5" ht="15.75" thickBot="1">
      <c r="G5" s="4" t="s">
        <v>154</v>
      </c>
    </row>
    <row r="6" spans="1:9" ht="15" customHeight="1">
      <c r="A6" s="92" t="s">
        <v>76</v>
      </c>
      <c r="B6" s="94" t="s">
        <v>110</v>
      </c>
      <c r="C6" s="96" t="s">
        <v>139</v>
      </c>
      <c r="D6" s="96" t="s">
        <v>140</v>
      </c>
      <c r="E6" s="94" t="s">
        <v>77</v>
      </c>
      <c r="F6" s="94" t="s">
        <v>111</v>
      </c>
      <c r="G6" s="98" t="s">
        <v>164</v>
      </c>
      <c r="H6" s="70" t="s">
        <v>160</v>
      </c>
      <c r="I6" s="72" t="s">
        <v>161</v>
      </c>
    </row>
    <row r="7" spans="1:9" ht="44.25" customHeight="1">
      <c r="A7" s="93"/>
      <c r="B7" s="95"/>
      <c r="C7" s="97"/>
      <c r="D7" s="97"/>
      <c r="E7" s="95"/>
      <c r="F7" s="95"/>
      <c r="G7" s="99"/>
      <c r="H7" s="71"/>
      <c r="I7" s="73"/>
    </row>
    <row r="8" spans="1:9" ht="34.5" customHeight="1">
      <c r="A8" s="22" t="s">
        <v>59</v>
      </c>
      <c r="B8" s="32">
        <v>957</v>
      </c>
      <c r="C8" s="21" t="s">
        <v>79</v>
      </c>
      <c r="D8" s="21" t="s">
        <v>79</v>
      </c>
      <c r="E8" s="21" t="s">
        <v>80</v>
      </c>
      <c r="F8" s="21" t="s">
        <v>81</v>
      </c>
      <c r="G8" s="35">
        <f>G9+G29+G43+G50+G56+G38</f>
        <v>3278819.75</v>
      </c>
      <c r="H8" s="35">
        <f>H9+H29+H43+H50+H56+H38</f>
        <v>1690779.48</v>
      </c>
      <c r="I8" s="62">
        <f>H8/G8</f>
        <v>0.5156671024688075</v>
      </c>
    </row>
    <row r="9" spans="1:9" ht="21.75" customHeight="1">
      <c r="A9" s="22" t="s">
        <v>112</v>
      </c>
      <c r="B9" s="19">
        <v>957</v>
      </c>
      <c r="C9" s="21" t="s">
        <v>78</v>
      </c>
      <c r="D9" s="21" t="s">
        <v>79</v>
      </c>
      <c r="E9" s="21" t="s">
        <v>80</v>
      </c>
      <c r="F9" s="21" t="s">
        <v>81</v>
      </c>
      <c r="G9" s="35">
        <f>G10+G15+G24</f>
        <v>963012</v>
      </c>
      <c r="H9" s="35">
        <f>H10+H15+H24</f>
        <v>483496.12</v>
      </c>
      <c r="I9" s="62">
        <f aca="true" t="shared" si="0" ref="I9:I70">H9/G9</f>
        <v>0.5020665578414392</v>
      </c>
    </row>
    <row r="10" spans="1:9" ht="63.75" customHeight="1">
      <c r="A10" s="22" t="s">
        <v>82</v>
      </c>
      <c r="B10" s="32">
        <v>957</v>
      </c>
      <c r="C10" s="20" t="s">
        <v>78</v>
      </c>
      <c r="D10" s="20" t="s">
        <v>83</v>
      </c>
      <c r="E10" s="20" t="s">
        <v>80</v>
      </c>
      <c r="F10" s="20" t="s">
        <v>81</v>
      </c>
      <c r="G10" s="35">
        <f>G11</f>
        <v>523480</v>
      </c>
      <c r="H10" s="35">
        <f>H11</f>
        <v>186867.06</v>
      </c>
      <c r="I10" s="62">
        <f t="shared" si="0"/>
        <v>0.35697077252235043</v>
      </c>
    </row>
    <row r="11" spans="1:9" ht="80.25" customHeight="1">
      <c r="A11" s="23" t="s">
        <v>145</v>
      </c>
      <c r="B11" s="19">
        <v>957</v>
      </c>
      <c r="C11" s="18" t="s">
        <v>78</v>
      </c>
      <c r="D11" s="18" t="s">
        <v>83</v>
      </c>
      <c r="E11" s="18" t="s">
        <v>116</v>
      </c>
      <c r="F11" s="18" t="s">
        <v>81</v>
      </c>
      <c r="G11" s="34">
        <f>G12</f>
        <v>523480</v>
      </c>
      <c r="H11" s="34">
        <f>H12</f>
        <v>186867.06</v>
      </c>
      <c r="I11" s="62">
        <f t="shared" si="0"/>
        <v>0.35697077252235043</v>
      </c>
    </row>
    <row r="12" spans="1:9" ht="20.25" customHeight="1">
      <c r="A12" s="23" t="s">
        <v>85</v>
      </c>
      <c r="B12" s="19">
        <v>957</v>
      </c>
      <c r="C12" s="18" t="s">
        <v>78</v>
      </c>
      <c r="D12" s="18" t="s">
        <v>83</v>
      </c>
      <c r="E12" s="18" t="s">
        <v>115</v>
      </c>
      <c r="F12" s="18" t="s">
        <v>81</v>
      </c>
      <c r="G12" s="34">
        <f>G13</f>
        <v>523480</v>
      </c>
      <c r="H12" s="34">
        <f>H13</f>
        <v>186867.06</v>
      </c>
      <c r="I12" s="62">
        <f t="shared" si="0"/>
        <v>0.35697077252235043</v>
      </c>
    </row>
    <row r="13" spans="1:9" ht="96" customHeight="1">
      <c r="A13" s="24" t="s">
        <v>86</v>
      </c>
      <c r="B13" s="19">
        <v>957</v>
      </c>
      <c r="C13" s="18" t="s">
        <v>78</v>
      </c>
      <c r="D13" s="18" t="s">
        <v>83</v>
      </c>
      <c r="E13" s="18" t="s">
        <v>115</v>
      </c>
      <c r="F13" s="18" t="s">
        <v>87</v>
      </c>
      <c r="G13" s="34">
        <f>G14</f>
        <v>523480</v>
      </c>
      <c r="H13" s="34">
        <f>H14</f>
        <v>186867.06</v>
      </c>
      <c r="I13" s="62">
        <f t="shared" si="0"/>
        <v>0.35697077252235043</v>
      </c>
    </row>
    <row r="14" spans="1:9" ht="45.75" customHeight="1">
      <c r="A14" s="24" t="s">
        <v>88</v>
      </c>
      <c r="B14" s="19">
        <v>957</v>
      </c>
      <c r="C14" s="18" t="s">
        <v>78</v>
      </c>
      <c r="D14" s="18" t="s">
        <v>83</v>
      </c>
      <c r="E14" s="18" t="s">
        <v>115</v>
      </c>
      <c r="F14" s="18" t="s">
        <v>89</v>
      </c>
      <c r="G14" s="34">
        <v>523480</v>
      </c>
      <c r="H14" s="34">
        <v>186867.06</v>
      </c>
      <c r="I14" s="62">
        <f t="shared" si="0"/>
        <v>0.35697077252235043</v>
      </c>
    </row>
    <row r="15" spans="1:9" ht="93" customHeight="1">
      <c r="A15" s="26" t="s">
        <v>146</v>
      </c>
      <c r="B15" s="32">
        <v>957</v>
      </c>
      <c r="C15" s="20" t="s">
        <v>78</v>
      </c>
      <c r="D15" s="20" t="s">
        <v>95</v>
      </c>
      <c r="E15" s="20" t="s">
        <v>80</v>
      </c>
      <c r="F15" s="20" t="s">
        <v>81</v>
      </c>
      <c r="G15" s="35">
        <f>G16</f>
        <v>323068</v>
      </c>
      <c r="H15" s="35">
        <f>H16</f>
        <v>180169.06000000003</v>
      </c>
      <c r="I15" s="62">
        <f t="shared" si="0"/>
        <v>0.5576815407282678</v>
      </c>
    </row>
    <row r="16" spans="1:9" ht="78.75" customHeight="1">
      <c r="A16" s="24" t="s">
        <v>114</v>
      </c>
      <c r="B16" s="19">
        <v>957</v>
      </c>
      <c r="C16" s="18" t="s">
        <v>78</v>
      </c>
      <c r="D16" s="18" t="s">
        <v>95</v>
      </c>
      <c r="E16" s="18" t="s">
        <v>116</v>
      </c>
      <c r="F16" s="18" t="s">
        <v>81</v>
      </c>
      <c r="G16" s="34">
        <f>G17</f>
        <v>323068</v>
      </c>
      <c r="H16" s="34">
        <f>H17</f>
        <v>180169.06000000003</v>
      </c>
      <c r="I16" s="62">
        <f t="shared" si="0"/>
        <v>0.5576815407282678</v>
      </c>
    </row>
    <row r="17" spans="1:9" ht="25.5" customHeight="1">
      <c r="A17" s="24" t="s">
        <v>118</v>
      </c>
      <c r="B17" s="19">
        <v>957</v>
      </c>
      <c r="C17" s="18" t="s">
        <v>78</v>
      </c>
      <c r="D17" s="18" t="s">
        <v>95</v>
      </c>
      <c r="E17" s="18" t="s">
        <v>117</v>
      </c>
      <c r="F17" s="18" t="s">
        <v>81</v>
      </c>
      <c r="G17" s="34">
        <f>G18+G20+G22</f>
        <v>323068</v>
      </c>
      <c r="H17" s="34">
        <f>H18+H20+H22</f>
        <v>180169.06000000003</v>
      </c>
      <c r="I17" s="62">
        <f t="shared" si="0"/>
        <v>0.5576815407282678</v>
      </c>
    </row>
    <row r="18" spans="1:9" ht="93.75" customHeight="1">
      <c r="A18" s="24" t="s">
        <v>86</v>
      </c>
      <c r="B18" s="19">
        <v>957</v>
      </c>
      <c r="C18" s="18" t="s">
        <v>78</v>
      </c>
      <c r="D18" s="18" t="s">
        <v>95</v>
      </c>
      <c r="E18" s="18" t="s">
        <v>117</v>
      </c>
      <c r="F18" s="18" t="s">
        <v>87</v>
      </c>
      <c r="G18" s="34">
        <f>G19</f>
        <v>248171</v>
      </c>
      <c r="H18" s="34">
        <f>H19</f>
        <v>142536.23</v>
      </c>
      <c r="I18" s="62">
        <f t="shared" si="0"/>
        <v>0.5743468414923582</v>
      </c>
    </row>
    <row r="19" spans="1:9" ht="54" customHeight="1">
      <c r="A19" s="24" t="s">
        <v>88</v>
      </c>
      <c r="B19" s="19">
        <v>957</v>
      </c>
      <c r="C19" s="18" t="s">
        <v>78</v>
      </c>
      <c r="D19" s="18" t="s">
        <v>95</v>
      </c>
      <c r="E19" s="18" t="s">
        <v>117</v>
      </c>
      <c r="F19" s="18" t="s">
        <v>89</v>
      </c>
      <c r="G19" s="34">
        <v>248171</v>
      </c>
      <c r="H19" s="34">
        <v>142536.23</v>
      </c>
      <c r="I19" s="62">
        <f t="shared" si="0"/>
        <v>0.5743468414923582</v>
      </c>
    </row>
    <row r="20" spans="1:9" ht="45.75" customHeight="1">
      <c r="A20" s="24" t="s">
        <v>91</v>
      </c>
      <c r="B20" s="19">
        <v>957</v>
      </c>
      <c r="C20" s="18" t="s">
        <v>78</v>
      </c>
      <c r="D20" s="18" t="s">
        <v>95</v>
      </c>
      <c r="E20" s="18" t="s">
        <v>117</v>
      </c>
      <c r="F20" s="18" t="s">
        <v>92</v>
      </c>
      <c r="G20" s="34">
        <f>G21</f>
        <v>73897</v>
      </c>
      <c r="H20" s="34">
        <f>H21</f>
        <v>36832.55</v>
      </c>
      <c r="I20" s="62">
        <f t="shared" si="0"/>
        <v>0.49843092412411877</v>
      </c>
    </row>
    <row r="21" spans="1:9" ht="52.5" customHeight="1">
      <c r="A21" s="24" t="s">
        <v>93</v>
      </c>
      <c r="B21" s="19">
        <v>957</v>
      </c>
      <c r="C21" s="18" t="s">
        <v>78</v>
      </c>
      <c r="D21" s="18" t="s">
        <v>95</v>
      </c>
      <c r="E21" s="18" t="s">
        <v>117</v>
      </c>
      <c r="F21" s="18" t="s">
        <v>94</v>
      </c>
      <c r="G21" s="34">
        <v>73897</v>
      </c>
      <c r="H21" s="34">
        <v>36832.55</v>
      </c>
      <c r="I21" s="62">
        <f t="shared" si="0"/>
        <v>0.49843092412411877</v>
      </c>
    </row>
    <row r="22" spans="1:9" ht="18" customHeight="1">
      <c r="A22" s="24" t="s">
        <v>96</v>
      </c>
      <c r="B22" s="19">
        <v>957</v>
      </c>
      <c r="C22" s="18" t="s">
        <v>78</v>
      </c>
      <c r="D22" s="18" t="s">
        <v>95</v>
      </c>
      <c r="E22" s="18" t="s">
        <v>117</v>
      </c>
      <c r="F22" s="18" t="s">
        <v>97</v>
      </c>
      <c r="G22" s="34">
        <f>G23</f>
        <v>1000</v>
      </c>
      <c r="H22" s="34">
        <f>H23</f>
        <v>800.28</v>
      </c>
      <c r="I22" s="62">
        <f t="shared" si="0"/>
        <v>0.80028</v>
      </c>
    </row>
    <row r="23" spans="1:9" ht="30" customHeight="1">
      <c r="A23" s="25" t="s">
        <v>98</v>
      </c>
      <c r="B23" s="19">
        <v>957</v>
      </c>
      <c r="C23" s="18" t="s">
        <v>78</v>
      </c>
      <c r="D23" s="18" t="s">
        <v>95</v>
      </c>
      <c r="E23" s="18" t="s">
        <v>117</v>
      </c>
      <c r="F23" s="18" t="s">
        <v>99</v>
      </c>
      <c r="G23" s="34">
        <v>1000</v>
      </c>
      <c r="H23" s="34">
        <v>800.28</v>
      </c>
      <c r="I23" s="62">
        <f t="shared" si="0"/>
        <v>0.80028</v>
      </c>
    </row>
    <row r="24" spans="1:9" ht="34.5" customHeight="1">
      <c r="A24" s="26" t="s">
        <v>119</v>
      </c>
      <c r="B24" s="32">
        <v>957</v>
      </c>
      <c r="C24" s="20" t="s">
        <v>78</v>
      </c>
      <c r="D24" s="20" t="s">
        <v>108</v>
      </c>
      <c r="E24" s="20" t="s">
        <v>80</v>
      </c>
      <c r="F24" s="20" t="s">
        <v>81</v>
      </c>
      <c r="G24" s="35">
        <f>G25</f>
        <v>116464</v>
      </c>
      <c r="H24" s="35">
        <f>H25</f>
        <v>116460</v>
      </c>
      <c r="I24" s="62">
        <f t="shared" si="0"/>
        <v>0.9999656546228878</v>
      </c>
    </row>
    <row r="25" spans="1:9" ht="21" customHeight="1">
      <c r="A25" s="24" t="s">
        <v>120</v>
      </c>
      <c r="B25" s="19">
        <v>957</v>
      </c>
      <c r="C25" s="18" t="s">
        <v>78</v>
      </c>
      <c r="D25" s="18" t="s">
        <v>108</v>
      </c>
      <c r="E25" s="18" t="s">
        <v>121</v>
      </c>
      <c r="F25" s="18" t="s">
        <v>81</v>
      </c>
      <c r="G25" s="34">
        <f>G26</f>
        <v>116464</v>
      </c>
      <c r="H25" s="34">
        <f>H26</f>
        <v>116460</v>
      </c>
      <c r="I25" s="62">
        <f t="shared" si="0"/>
        <v>0.9999656546228878</v>
      </c>
    </row>
    <row r="26" spans="1:9" ht="32.25" customHeight="1">
      <c r="A26" s="24" t="s">
        <v>123</v>
      </c>
      <c r="B26" s="19">
        <v>957</v>
      </c>
      <c r="C26" s="18" t="s">
        <v>78</v>
      </c>
      <c r="D26" s="18" t="s">
        <v>108</v>
      </c>
      <c r="E26" s="18" t="s">
        <v>122</v>
      </c>
      <c r="F26" s="18" t="s">
        <v>81</v>
      </c>
      <c r="G26" s="34">
        <f>G27</f>
        <v>116464</v>
      </c>
      <c r="H26" s="34">
        <f>H27</f>
        <v>116460</v>
      </c>
      <c r="I26" s="62">
        <f t="shared" si="0"/>
        <v>0.9999656546228878</v>
      </c>
    </row>
    <row r="27" spans="1:9" ht="45" customHeight="1">
      <c r="A27" s="24" t="s">
        <v>91</v>
      </c>
      <c r="B27" s="19">
        <v>957</v>
      </c>
      <c r="C27" s="18" t="s">
        <v>78</v>
      </c>
      <c r="D27" s="18" t="s">
        <v>108</v>
      </c>
      <c r="E27" s="18" t="s">
        <v>122</v>
      </c>
      <c r="F27" s="18" t="s">
        <v>92</v>
      </c>
      <c r="G27" s="34">
        <f>G28</f>
        <v>116464</v>
      </c>
      <c r="H27" s="34">
        <f>H28</f>
        <v>116460</v>
      </c>
      <c r="I27" s="62">
        <f t="shared" si="0"/>
        <v>0.9999656546228878</v>
      </c>
    </row>
    <row r="28" spans="1:9" ht="48" customHeight="1">
      <c r="A28" s="24" t="s">
        <v>93</v>
      </c>
      <c r="B28" s="19">
        <v>957</v>
      </c>
      <c r="C28" s="18" t="s">
        <v>78</v>
      </c>
      <c r="D28" s="18" t="s">
        <v>108</v>
      </c>
      <c r="E28" s="18" t="s">
        <v>122</v>
      </c>
      <c r="F28" s="18" t="s">
        <v>94</v>
      </c>
      <c r="G28" s="34">
        <v>116464</v>
      </c>
      <c r="H28" s="34">
        <v>116460</v>
      </c>
      <c r="I28" s="62">
        <f t="shared" si="0"/>
        <v>0.9999656546228878</v>
      </c>
    </row>
    <row r="29" spans="1:9" ht="26.25" customHeight="1">
      <c r="A29" s="26" t="s">
        <v>141</v>
      </c>
      <c r="B29" s="32">
        <v>957</v>
      </c>
      <c r="C29" s="20" t="s">
        <v>83</v>
      </c>
      <c r="D29" s="20" t="s">
        <v>79</v>
      </c>
      <c r="E29" s="20" t="s">
        <v>80</v>
      </c>
      <c r="F29" s="20" t="s">
        <v>81</v>
      </c>
      <c r="G29" s="35">
        <f>G30</f>
        <v>98780</v>
      </c>
      <c r="H29" s="35">
        <f>H30</f>
        <v>47390</v>
      </c>
      <c r="I29" s="62">
        <f t="shared" si="0"/>
        <v>0.4797529864345009</v>
      </c>
    </row>
    <row r="30" spans="1:9" ht="34.5" customHeight="1">
      <c r="A30" s="24" t="s">
        <v>100</v>
      </c>
      <c r="B30" s="19">
        <v>957</v>
      </c>
      <c r="C30" s="18" t="s">
        <v>83</v>
      </c>
      <c r="D30" s="18" t="s">
        <v>90</v>
      </c>
      <c r="E30" s="18" t="s">
        <v>80</v>
      </c>
      <c r="F30" s="18" t="s">
        <v>81</v>
      </c>
      <c r="G30" s="34">
        <f>G31</f>
        <v>98780</v>
      </c>
      <c r="H30" s="34">
        <f>H31</f>
        <v>47390</v>
      </c>
      <c r="I30" s="62">
        <f t="shared" si="0"/>
        <v>0.4797529864345009</v>
      </c>
    </row>
    <row r="31" spans="1:9" ht="55.5" customHeight="1">
      <c r="A31" s="27" t="s">
        <v>124</v>
      </c>
      <c r="B31" s="19">
        <v>957</v>
      </c>
      <c r="C31" s="18" t="s">
        <v>83</v>
      </c>
      <c r="D31" s="18" t="s">
        <v>90</v>
      </c>
      <c r="E31" s="18" t="s">
        <v>84</v>
      </c>
      <c r="F31" s="18" t="s">
        <v>81</v>
      </c>
      <c r="G31" s="34">
        <f>G32</f>
        <v>98780</v>
      </c>
      <c r="H31" s="34">
        <f>H32</f>
        <v>47390</v>
      </c>
      <c r="I31" s="62">
        <f t="shared" si="0"/>
        <v>0.4797529864345009</v>
      </c>
    </row>
    <row r="32" spans="1:9" ht="51" customHeight="1">
      <c r="A32" s="24" t="s">
        <v>125</v>
      </c>
      <c r="B32" s="19">
        <v>957</v>
      </c>
      <c r="C32" s="18" t="s">
        <v>83</v>
      </c>
      <c r="D32" s="18" t="s">
        <v>90</v>
      </c>
      <c r="E32" s="18" t="s">
        <v>126</v>
      </c>
      <c r="F32" s="18" t="s">
        <v>81</v>
      </c>
      <c r="G32" s="34">
        <f>G33</f>
        <v>98780</v>
      </c>
      <c r="H32" s="34">
        <f>H33</f>
        <v>47390</v>
      </c>
      <c r="I32" s="62">
        <f t="shared" si="0"/>
        <v>0.4797529864345009</v>
      </c>
    </row>
    <row r="33" spans="1:9" ht="61.5" customHeight="1">
      <c r="A33" s="24" t="s">
        <v>101</v>
      </c>
      <c r="B33" s="19">
        <v>957</v>
      </c>
      <c r="C33" s="18" t="s">
        <v>83</v>
      </c>
      <c r="D33" s="18" t="s">
        <v>90</v>
      </c>
      <c r="E33" s="18" t="s">
        <v>102</v>
      </c>
      <c r="F33" s="18" t="s">
        <v>81</v>
      </c>
      <c r="G33" s="34">
        <f>G34+G36</f>
        <v>98780</v>
      </c>
      <c r="H33" s="34">
        <f>H34+H36</f>
        <v>47390</v>
      </c>
      <c r="I33" s="62">
        <f t="shared" si="0"/>
        <v>0.4797529864345009</v>
      </c>
    </row>
    <row r="34" spans="1:9" ht="34.5" customHeight="1">
      <c r="A34" s="24" t="s">
        <v>86</v>
      </c>
      <c r="B34" s="19">
        <v>957</v>
      </c>
      <c r="C34" s="18" t="s">
        <v>83</v>
      </c>
      <c r="D34" s="18" t="s">
        <v>90</v>
      </c>
      <c r="E34" s="18" t="s">
        <v>102</v>
      </c>
      <c r="F34" s="18" t="s">
        <v>87</v>
      </c>
      <c r="G34" s="34">
        <f>G35</f>
        <v>81235</v>
      </c>
      <c r="H34" s="34">
        <f>H35</f>
        <v>42890</v>
      </c>
      <c r="I34" s="62">
        <f t="shared" si="0"/>
        <v>0.5279743952729735</v>
      </c>
    </row>
    <row r="35" spans="1:9" ht="34.5" customHeight="1">
      <c r="A35" s="24" t="s">
        <v>88</v>
      </c>
      <c r="B35" s="19">
        <v>957</v>
      </c>
      <c r="C35" s="18" t="s">
        <v>83</v>
      </c>
      <c r="D35" s="18" t="s">
        <v>90</v>
      </c>
      <c r="E35" s="18" t="s">
        <v>102</v>
      </c>
      <c r="F35" s="18" t="s">
        <v>89</v>
      </c>
      <c r="G35" s="34">
        <v>81235</v>
      </c>
      <c r="H35" s="34">
        <v>42890</v>
      </c>
      <c r="I35" s="62">
        <f t="shared" si="0"/>
        <v>0.5279743952729735</v>
      </c>
    </row>
    <row r="36" spans="1:9" ht="34.5" customHeight="1">
      <c r="A36" s="24" t="s">
        <v>91</v>
      </c>
      <c r="B36" s="19">
        <v>957</v>
      </c>
      <c r="C36" s="18" t="s">
        <v>83</v>
      </c>
      <c r="D36" s="18" t="s">
        <v>90</v>
      </c>
      <c r="E36" s="18" t="s">
        <v>102</v>
      </c>
      <c r="F36" s="18" t="s">
        <v>92</v>
      </c>
      <c r="G36" s="34">
        <f>G37</f>
        <v>17545</v>
      </c>
      <c r="H36" s="34">
        <f>H37</f>
        <v>4500</v>
      </c>
      <c r="I36" s="62">
        <f t="shared" si="0"/>
        <v>0.2564833285836421</v>
      </c>
    </row>
    <row r="37" spans="1:9" ht="34.5" customHeight="1">
      <c r="A37" s="24" t="s">
        <v>93</v>
      </c>
      <c r="B37" s="19">
        <v>957</v>
      </c>
      <c r="C37" s="18" t="s">
        <v>83</v>
      </c>
      <c r="D37" s="18" t="s">
        <v>90</v>
      </c>
      <c r="E37" s="18" t="s">
        <v>102</v>
      </c>
      <c r="F37" s="18" t="s">
        <v>94</v>
      </c>
      <c r="G37" s="34">
        <v>17545</v>
      </c>
      <c r="H37" s="34">
        <v>4500</v>
      </c>
      <c r="I37" s="62">
        <f t="shared" si="0"/>
        <v>0.2564833285836421</v>
      </c>
    </row>
    <row r="38" spans="1:9" ht="34.5" customHeight="1">
      <c r="A38" s="26" t="s">
        <v>156</v>
      </c>
      <c r="B38" s="32">
        <v>957</v>
      </c>
      <c r="C38" s="20" t="s">
        <v>90</v>
      </c>
      <c r="D38" s="20" t="s">
        <v>79</v>
      </c>
      <c r="E38" s="20" t="s">
        <v>80</v>
      </c>
      <c r="F38" s="20" t="s">
        <v>81</v>
      </c>
      <c r="G38" s="35">
        <f>G39</f>
        <v>613300</v>
      </c>
      <c r="H38" s="35">
        <f>H39</f>
        <v>613300</v>
      </c>
      <c r="I38" s="62">
        <f t="shared" si="0"/>
        <v>1</v>
      </c>
    </row>
    <row r="39" spans="1:9" ht="34.5" customHeight="1">
      <c r="A39" s="24" t="s">
        <v>157</v>
      </c>
      <c r="B39" s="19">
        <v>957</v>
      </c>
      <c r="C39" s="18" t="s">
        <v>90</v>
      </c>
      <c r="D39" s="18" t="s">
        <v>103</v>
      </c>
      <c r="E39" s="18" t="s">
        <v>80</v>
      </c>
      <c r="F39" s="18" t="s">
        <v>81</v>
      </c>
      <c r="G39" s="34">
        <f>G40</f>
        <v>613300</v>
      </c>
      <c r="H39" s="34">
        <f>H40</f>
        <v>613300</v>
      </c>
      <c r="I39" s="62">
        <f t="shared" si="0"/>
        <v>1</v>
      </c>
    </row>
    <row r="40" spans="1:9" ht="34.5" customHeight="1">
      <c r="A40" s="24" t="s">
        <v>50</v>
      </c>
      <c r="B40" s="19">
        <v>957</v>
      </c>
      <c r="C40" s="18" t="s">
        <v>90</v>
      </c>
      <c r="D40" s="18" t="s">
        <v>103</v>
      </c>
      <c r="E40" s="18" t="s">
        <v>158</v>
      </c>
      <c r="F40" s="18" t="s">
        <v>81</v>
      </c>
      <c r="G40" s="34">
        <f>G41</f>
        <v>613300</v>
      </c>
      <c r="H40" s="34">
        <f>H41</f>
        <v>613300</v>
      </c>
      <c r="I40" s="62">
        <f t="shared" si="0"/>
        <v>1</v>
      </c>
    </row>
    <row r="41" spans="1:9" ht="34.5" customHeight="1">
      <c r="A41" s="24" t="s">
        <v>91</v>
      </c>
      <c r="B41" s="19">
        <v>957</v>
      </c>
      <c r="C41" s="18" t="s">
        <v>90</v>
      </c>
      <c r="D41" s="18" t="s">
        <v>103</v>
      </c>
      <c r="E41" s="18" t="s">
        <v>158</v>
      </c>
      <c r="F41" s="18" t="s">
        <v>92</v>
      </c>
      <c r="G41" s="34">
        <f>G42</f>
        <v>613300</v>
      </c>
      <c r="H41" s="34">
        <f>H42</f>
        <v>613300</v>
      </c>
      <c r="I41" s="62">
        <f t="shared" si="0"/>
        <v>1</v>
      </c>
    </row>
    <row r="42" spans="1:9" ht="34.5" customHeight="1">
      <c r="A42" s="24" t="s">
        <v>93</v>
      </c>
      <c r="B42" s="19">
        <v>957</v>
      </c>
      <c r="C42" s="18" t="s">
        <v>90</v>
      </c>
      <c r="D42" s="18" t="s">
        <v>103</v>
      </c>
      <c r="E42" s="18" t="s">
        <v>158</v>
      </c>
      <c r="F42" s="18" t="s">
        <v>94</v>
      </c>
      <c r="G42" s="34">
        <v>613300</v>
      </c>
      <c r="H42" s="34">
        <v>613300</v>
      </c>
      <c r="I42" s="62">
        <f t="shared" si="0"/>
        <v>1</v>
      </c>
    </row>
    <row r="43" spans="1:9" ht="19.5" customHeight="1">
      <c r="A43" s="22" t="s">
        <v>142</v>
      </c>
      <c r="B43" s="32">
        <v>957</v>
      </c>
      <c r="C43" s="20" t="s">
        <v>95</v>
      </c>
      <c r="D43" s="20" t="s">
        <v>79</v>
      </c>
      <c r="E43" s="20" t="s">
        <v>80</v>
      </c>
      <c r="F43" s="20" t="s">
        <v>81</v>
      </c>
      <c r="G43" s="35">
        <f aca="true" t="shared" si="1" ref="G43:H48">G44</f>
        <v>721000</v>
      </c>
      <c r="H43" s="35">
        <f t="shared" si="1"/>
        <v>0</v>
      </c>
      <c r="I43" s="62">
        <f t="shared" si="0"/>
        <v>0</v>
      </c>
    </row>
    <row r="44" spans="1:9" ht="21" customHeight="1">
      <c r="A44" s="24" t="s">
        <v>105</v>
      </c>
      <c r="B44" s="19">
        <v>957</v>
      </c>
      <c r="C44" s="18" t="s">
        <v>95</v>
      </c>
      <c r="D44" s="18" t="s">
        <v>103</v>
      </c>
      <c r="E44" s="18" t="s">
        <v>80</v>
      </c>
      <c r="F44" s="18" t="s">
        <v>81</v>
      </c>
      <c r="G44" s="34">
        <f t="shared" si="1"/>
        <v>721000</v>
      </c>
      <c r="H44" s="34">
        <f t="shared" si="1"/>
        <v>0</v>
      </c>
      <c r="I44" s="62">
        <f t="shared" si="0"/>
        <v>0</v>
      </c>
    </row>
    <row r="45" spans="1:9" ht="56.25" customHeight="1">
      <c r="A45" s="24" t="s">
        <v>147</v>
      </c>
      <c r="B45" s="19">
        <v>957</v>
      </c>
      <c r="C45" s="18" t="s">
        <v>95</v>
      </c>
      <c r="D45" s="18" t="s">
        <v>103</v>
      </c>
      <c r="E45" s="18" t="s">
        <v>149</v>
      </c>
      <c r="F45" s="18" t="s">
        <v>81</v>
      </c>
      <c r="G45" s="34">
        <f t="shared" si="1"/>
        <v>721000</v>
      </c>
      <c r="H45" s="34">
        <f t="shared" si="1"/>
        <v>0</v>
      </c>
      <c r="I45" s="62">
        <f t="shared" si="0"/>
        <v>0</v>
      </c>
    </row>
    <row r="46" spans="1:9" ht="114.75" customHeight="1">
      <c r="A46" s="24" t="s">
        <v>148</v>
      </c>
      <c r="B46" s="19">
        <v>957</v>
      </c>
      <c r="C46" s="18" t="s">
        <v>95</v>
      </c>
      <c r="D46" s="18" t="s">
        <v>103</v>
      </c>
      <c r="E46" s="18" t="s">
        <v>150</v>
      </c>
      <c r="F46" s="18" t="s">
        <v>81</v>
      </c>
      <c r="G46" s="34">
        <f t="shared" si="1"/>
        <v>721000</v>
      </c>
      <c r="H46" s="34">
        <f t="shared" si="1"/>
        <v>0</v>
      </c>
      <c r="I46" s="62">
        <f t="shared" si="0"/>
        <v>0</v>
      </c>
    </row>
    <row r="47" spans="1:9" ht="48.75" customHeight="1">
      <c r="A47" s="24" t="s">
        <v>127</v>
      </c>
      <c r="B47" s="19">
        <v>957</v>
      </c>
      <c r="C47" s="18" t="s">
        <v>95</v>
      </c>
      <c r="D47" s="18" t="s">
        <v>103</v>
      </c>
      <c r="E47" s="18" t="s">
        <v>106</v>
      </c>
      <c r="F47" s="18" t="s">
        <v>81</v>
      </c>
      <c r="G47" s="34">
        <f t="shared" si="1"/>
        <v>721000</v>
      </c>
      <c r="H47" s="34">
        <f t="shared" si="1"/>
        <v>0</v>
      </c>
      <c r="I47" s="62">
        <f t="shared" si="0"/>
        <v>0</v>
      </c>
    </row>
    <row r="48" spans="1:9" ht="34.5" customHeight="1">
      <c r="A48" s="24" t="s">
        <v>91</v>
      </c>
      <c r="B48" s="19">
        <v>957</v>
      </c>
      <c r="C48" s="18" t="s">
        <v>95</v>
      </c>
      <c r="D48" s="18" t="s">
        <v>103</v>
      </c>
      <c r="E48" s="18" t="s">
        <v>106</v>
      </c>
      <c r="F48" s="18" t="s">
        <v>92</v>
      </c>
      <c r="G48" s="34">
        <f t="shared" si="1"/>
        <v>721000</v>
      </c>
      <c r="H48" s="34">
        <f t="shared" si="1"/>
        <v>0</v>
      </c>
      <c r="I48" s="62">
        <f t="shared" si="0"/>
        <v>0</v>
      </c>
    </row>
    <row r="49" spans="1:9" ht="34.5" customHeight="1">
      <c r="A49" s="28" t="s">
        <v>93</v>
      </c>
      <c r="B49" s="19">
        <v>957</v>
      </c>
      <c r="C49" s="18" t="s">
        <v>95</v>
      </c>
      <c r="D49" s="18" t="s">
        <v>103</v>
      </c>
      <c r="E49" s="18" t="s">
        <v>106</v>
      </c>
      <c r="F49" s="18" t="s">
        <v>94</v>
      </c>
      <c r="G49" s="34">
        <v>721000</v>
      </c>
      <c r="H49" s="34">
        <v>0</v>
      </c>
      <c r="I49" s="62">
        <f t="shared" si="0"/>
        <v>0</v>
      </c>
    </row>
    <row r="50" spans="1:9" ht="34.5" customHeight="1">
      <c r="A50" s="22" t="s">
        <v>143</v>
      </c>
      <c r="B50" s="32">
        <v>957</v>
      </c>
      <c r="C50" s="20" t="s">
        <v>107</v>
      </c>
      <c r="D50" s="20" t="s">
        <v>79</v>
      </c>
      <c r="E50" s="20" t="s">
        <v>80</v>
      </c>
      <c r="F50" s="20" t="s">
        <v>81</v>
      </c>
      <c r="G50" s="35">
        <f>G51</f>
        <v>7000</v>
      </c>
      <c r="H50" s="35">
        <f>H51</f>
        <v>0</v>
      </c>
      <c r="I50" s="62">
        <f t="shared" si="0"/>
        <v>0</v>
      </c>
    </row>
    <row r="51" spans="1:9" ht="24" customHeight="1">
      <c r="A51" s="33" t="s">
        <v>128</v>
      </c>
      <c r="B51" s="32">
        <v>957</v>
      </c>
      <c r="C51" s="20" t="s">
        <v>107</v>
      </c>
      <c r="D51" s="20" t="s">
        <v>90</v>
      </c>
      <c r="E51" s="20" t="s">
        <v>80</v>
      </c>
      <c r="F51" s="20" t="s">
        <v>81</v>
      </c>
      <c r="G51" s="35">
        <f>G52</f>
        <v>7000</v>
      </c>
      <c r="H51" s="35">
        <f>H52</f>
        <v>0</v>
      </c>
      <c r="I51" s="62">
        <f t="shared" si="0"/>
        <v>0</v>
      </c>
    </row>
    <row r="52" spans="1:9" ht="21" customHeight="1">
      <c r="A52" s="24" t="s">
        <v>128</v>
      </c>
      <c r="B52" s="19">
        <v>957</v>
      </c>
      <c r="C52" s="18" t="s">
        <v>107</v>
      </c>
      <c r="D52" s="18" t="s">
        <v>90</v>
      </c>
      <c r="E52" s="18" t="s">
        <v>130</v>
      </c>
      <c r="F52" s="18" t="s">
        <v>81</v>
      </c>
      <c r="G52" s="34">
        <f>G53</f>
        <v>7000</v>
      </c>
      <c r="H52" s="34">
        <f>H53</f>
        <v>0</v>
      </c>
      <c r="I52" s="62">
        <f t="shared" si="0"/>
        <v>0</v>
      </c>
    </row>
    <row r="53" spans="1:9" ht="34.5" customHeight="1">
      <c r="A53" s="24" t="s">
        <v>129</v>
      </c>
      <c r="B53" s="19">
        <v>957</v>
      </c>
      <c r="C53" s="18" t="s">
        <v>107</v>
      </c>
      <c r="D53" s="18" t="s">
        <v>90</v>
      </c>
      <c r="E53" s="18" t="s">
        <v>131</v>
      </c>
      <c r="F53" s="18" t="s">
        <v>81</v>
      </c>
      <c r="G53" s="34">
        <f>G54</f>
        <v>7000</v>
      </c>
      <c r="H53" s="34">
        <f>H54</f>
        <v>0</v>
      </c>
      <c r="I53" s="62">
        <f t="shared" si="0"/>
        <v>0</v>
      </c>
    </row>
    <row r="54" spans="1:9" ht="34.5" customHeight="1">
      <c r="A54" s="24" t="s">
        <v>91</v>
      </c>
      <c r="B54" s="19">
        <v>957</v>
      </c>
      <c r="C54" s="18" t="s">
        <v>107</v>
      </c>
      <c r="D54" s="18" t="s">
        <v>90</v>
      </c>
      <c r="E54" s="18" t="s">
        <v>131</v>
      </c>
      <c r="F54" s="18" t="s">
        <v>92</v>
      </c>
      <c r="G54" s="34">
        <f>G55</f>
        <v>7000</v>
      </c>
      <c r="H54" s="34">
        <f>H55</f>
        <v>0</v>
      </c>
      <c r="I54" s="62">
        <f t="shared" si="0"/>
        <v>0</v>
      </c>
    </row>
    <row r="55" spans="1:9" ht="34.5" customHeight="1">
      <c r="A55" s="28" t="s">
        <v>93</v>
      </c>
      <c r="B55" s="19">
        <v>957</v>
      </c>
      <c r="C55" s="18" t="s">
        <v>107</v>
      </c>
      <c r="D55" s="18" t="s">
        <v>90</v>
      </c>
      <c r="E55" s="18" t="s">
        <v>131</v>
      </c>
      <c r="F55" s="18" t="s">
        <v>94</v>
      </c>
      <c r="G55" s="34">
        <v>7000</v>
      </c>
      <c r="H55" s="34">
        <v>0</v>
      </c>
      <c r="I55" s="62">
        <f t="shared" si="0"/>
        <v>0</v>
      </c>
    </row>
    <row r="56" spans="1:9" ht="18" customHeight="1">
      <c r="A56" s="22" t="s">
        <v>144</v>
      </c>
      <c r="B56" s="19">
        <v>957</v>
      </c>
      <c r="C56" s="20" t="s">
        <v>104</v>
      </c>
      <c r="D56" s="20" t="s">
        <v>79</v>
      </c>
      <c r="E56" s="20" t="s">
        <v>80</v>
      </c>
      <c r="F56" s="20" t="s">
        <v>81</v>
      </c>
      <c r="G56" s="35">
        <f>G57</f>
        <v>875727.75</v>
      </c>
      <c r="H56" s="35">
        <f>H57</f>
        <v>546593.36</v>
      </c>
      <c r="I56" s="62">
        <f t="shared" si="0"/>
        <v>0.624159003754306</v>
      </c>
    </row>
    <row r="57" spans="1:9" ht="21.75" customHeight="1">
      <c r="A57" s="22" t="s">
        <v>109</v>
      </c>
      <c r="B57" s="32">
        <v>957</v>
      </c>
      <c r="C57" s="20" t="s">
        <v>104</v>
      </c>
      <c r="D57" s="20" t="s">
        <v>78</v>
      </c>
      <c r="E57" s="20" t="s">
        <v>80</v>
      </c>
      <c r="F57" s="20" t="s">
        <v>81</v>
      </c>
      <c r="G57" s="35">
        <f>G58+G64</f>
        <v>875727.75</v>
      </c>
      <c r="H57" s="35">
        <f>H58+H64</f>
        <v>546593.36</v>
      </c>
      <c r="I57" s="62">
        <f t="shared" si="0"/>
        <v>0.624159003754306</v>
      </c>
    </row>
    <row r="58" spans="1:9" ht="51" customHeight="1">
      <c r="A58" s="33" t="s">
        <v>132</v>
      </c>
      <c r="B58" s="32">
        <v>957</v>
      </c>
      <c r="C58" s="20" t="s">
        <v>104</v>
      </c>
      <c r="D58" s="20" t="s">
        <v>78</v>
      </c>
      <c r="E58" s="20" t="s">
        <v>134</v>
      </c>
      <c r="F58" s="20" t="s">
        <v>81</v>
      </c>
      <c r="G58" s="35">
        <f>G59</f>
        <v>421006</v>
      </c>
      <c r="H58" s="35">
        <f>H59</f>
        <v>260699.76</v>
      </c>
      <c r="I58" s="62">
        <f t="shared" si="0"/>
        <v>0.619230509778958</v>
      </c>
    </row>
    <row r="59" spans="1:9" ht="37.5" customHeight="1">
      <c r="A59" s="27" t="s">
        <v>133</v>
      </c>
      <c r="B59" s="19">
        <v>957</v>
      </c>
      <c r="C59" s="18" t="s">
        <v>104</v>
      </c>
      <c r="D59" s="18" t="s">
        <v>78</v>
      </c>
      <c r="E59" s="18" t="s">
        <v>135</v>
      </c>
      <c r="F59" s="18" t="s">
        <v>81</v>
      </c>
      <c r="G59" s="34">
        <f>G60+G62</f>
        <v>421006</v>
      </c>
      <c r="H59" s="34">
        <f>H60+H62</f>
        <v>260699.76</v>
      </c>
      <c r="I59" s="62">
        <f t="shared" si="0"/>
        <v>0.619230509778958</v>
      </c>
    </row>
    <row r="60" spans="1:9" ht="34.5" customHeight="1">
      <c r="A60" s="24" t="s">
        <v>86</v>
      </c>
      <c r="B60" s="19">
        <v>957</v>
      </c>
      <c r="C60" s="18" t="s">
        <v>104</v>
      </c>
      <c r="D60" s="18" t="s">
        <v>78</v>
      </c>
      <c r="E60" s="18" t="s">
        <v>135</v>
      </c>
      <c r="F60" s="18" t="s">
        <v>87</v>
      </c>
      <c r="G60" s="34">
        <f>G61</f>
        <v>334267</v>
      </c>
      <c r="H60" s="34">
        <f>H61</f>
        <v>231327.22</v>
      </c>
      <c r="I60" s="62">
        <f t="shared" si="0"/>
        <v>0.6920432468655296</v>
      </c>
    </row>
    <row r="61" spans="1:9" ht="52.5" customHeight="1">
      <c r="A61" s="24" t="s">
        <v>88</v>
      </c>
      <c r="B61" s="19">
        <v>957</v>
      </c>
      <c r="C61" s="18" t="s">
        <v>104</v>
      </c>
      <c r="D61" s="18" t="s">
        <v>78</v>
      </c>
      <c r="E61" s="18" t="s">
        <v>135</v>
      </c>
      <c r="F61" s="18" t="s">
        <v>89</v>
      </c>
      <c r="G61" s="34">
        <v>334267</v>
      </c>
      <c r="H61" s="34">
        <v>231327.22</v>
      </c>
      <c r="I61" s="62">
        <f t="shared" si="0"/>
        <v>0.6920432468655296</v>
      </c>
    </row>
    <row r="62" spans="1:9" ht="34.5" customHeight="1">
      <c r="A62" s="24" t="s">
        <v>91</v>
      </c>
      <c r="B62" s="19">
        <v>957</v>
      </c>
      <c r="C62" s="18" t="s">
        <v>104</v>
      </c>
      <c r="D62" s="18" t="s">
        <v>78</v>
      </c>
      <c r="E62" s="18" t="s">
        <v>135</v>
      </c>
      <c r="F62" s="18" t="s">
        <v>92</v>
      </c>
      <c r="G62" s="34">
        <f>G63</f>
        <v>86739</v>
      </c>
      <c r="H62" s="34">
        <f>H63</f>
        <v>29372.54</v>
      </c>
      <c r="I62" s="62">
        <f t="shared" si="0"/>
        <v>0.33863129618741283</v>
      </c>
    </row>
    <row r="63" spans="1:9" ht="34.5" customHeight="1">
      <c r="A63" s="24" t="s">
        <v>93</v>
      </c>
      <c r="B63" s="19">
        <v>957</v>
      </c>
      <c r="C63" s="18" t="s">
        <v>104</v>
      </c>
      <c r="D63" s="18" t="s">
        <v>78</v>
      </c>
      <c r="E63" s="18" t="s">
        <v>135</v>
      </c>
      <c r="F63" s="18" t="s">
        <v>94</v>
      </c>
      <c r="G63" s="34">
        <v>86739</v>
      </c>
      <c r="H63" s="34">
        <v>29372.54</v>
      </c>
      <c r="I63" s="62">
        <f t="shared" si="0"/>
        <v>0.33863129618741283</v>
      </c>
    </row>
    <row r="64" spans="1:9" ht="20.25" customHeight="1">
      <c r="A64" s="33" t="s">
        <v>136</v>
      </c>
      <c r="B64" s="32">
        <v>957</v>
      </c>
      <c r="C64" s="20" t="s">
        <v>104</v>
      </c>
      <c r="D64" s="20" t="s">
        <v>78</v>
      </c>
      <c r="E64" s="20" t="s">
        <v>137</v>
      </c>
      <c r="F64" s="20" t="s">
        <v>81</v>
      </c>
      <c r="G64" s="35">
        <f>G65</f>
        <v>454721.75</v>
      </c>
      <c r="H64" s="35">
        <f>H65</f>
        <v>285893.6</v>
      </c>
      <c r="I64" s="62">
        <f t="shared" si="0"/>
        <v>0.6287220701450942</v>
      </c>
    </row>
    <row r="65" spans="1:9" ht="31.5" customHeight="1">
      <c r="A65" s="37" t="s">
        <v>133</v>
      </c>
      <c r="B65" s="19">
        <v>957</v>
      </c>
      <c r="C65" s="18" t="s">
        <v>104</v>
      </c>
      <c r="D65" s="18" t="s">
        <v>78</v>
      </c>
      <c r="E65" s="18" t="s">
        <v>138</v>
      </c>
      <c r="F65" s="18" t="s">
        <v>81</v>
      </c>
      <c r="G65" s="34">
        <f>G66+G68</f>
        <v>454721.75</v>
      </c>
      <c r="H65" s="34">
        <f>H66+H68</f>
        <v>285893.6</v>
      </c>
      <c r="I65" s="62">
        <f t="shared" si="0"/>
        <v>0.6287220701450942</v>
      </c>
    </row>
    <row r="66" spans="1:9" ht="29.25" customHeight="1">
      <c r="A66" s="24" t="s">
        <v>86</v>
      </c>
      <c r="B66" s="19">
        <v>957</v>
      </c>
      <c r="C66" s="18" t="s">
        <v>104</v>
      </c>
      <c r="D66" s="18" t="s">
        <v>78</v>
      </c>
      <c r="E66" s="18" t="s">
        <v>138</v>
      </c>
      <c r="F66" s="18" t="s">
        <v>87</v>
      </c>
      <c r="G66" s="34">
        <f>G67</f>
        <v>345112.75</v>
      </c>
      <c r="H66" s="34">
        <f>H67</f>
        <v>232127.84</v>
      </c>
      <c r="I66" s="62">
        <f t="shared" si="0"/>
        <v>0.672614500623347</v>
      </c>
    </row>
    <row r="67" spans="1:9" ht="30.75" customHeight="1">
      <c r="A67" s="24" t="s">
        <v>88</v>
      </c>
      <c r="B67" s="19">
        <v>957</v>
      </c>
      <c r="C67" s="18" t="s">
        <v>104</v>
      </c>
      <c r="D67" s="18" t="s">
        <v>78</v>
      </c>
      <c r="E67" s="18" t="s">
        <v>138</v>
      </c>
      <c r="F67" s="18" t="s">
        <v>89</v>
      </c>
      <c r="G67" s="34">
        <v>345112.75</v>
      </c>
      <c r="H67" s="34">
        <v>232127.84</v>
      </c>
      <c r="I67" s="62">
        <f t="shared" si="0"/>
        <v>0.672614500623347</v>
      </c>
    </row>
    <row r="68" spans="1:9" ht="34.5" customHeight="1">
      <c r="A68" s="24" t="s">
        <v>91</v>
      </c>
      <c r="B68" s="19">
        <v>957</v>
      </c>
      <c r="C68" s="18" t="s">
        <v>104</v>
      </c>
      <c r="D68" s="18" t="s">
        <v>78</v>
      </c>
      <c r="E68" s="18" t="s">
        <v>138</v>
      </c>
      <c r="F68" s="18" t="s">
        <v>92</v>
      </c>
      <c r="G68" s="34">
        <f>G69</f>
        <v>109609</v>
      </c>
      <c r="H68" s="34">
        <f>H69</f>
        <v>53765.76</v>
      </c>
      <c r="I68" s="62">
        <f t="shared" si="0"/>
        <v>0.49052322345792776</v>
      </c>
    </row>
    <row r="69" spans="1:9" ht="32.25" customHeight="1">
      <c r="A69" s="24" t="s">
        <v>93</v>
      </c>
      <c r="B69" s="19">
        <v>957</v>
      </c>
      <c r="C69" s="18" t="s">
        <v>104</v>
      </c>
      <c r="D69" s="18" t="s">
        <v>78</v>
      </c>
      <c r="E69" s="18" t="s">
        <v>138</v>
      </c>
      <c r="F69" s="18" t="s">
        <v>94</v>
      </c>
      <c r="G69" s="34">
        <v>109609</v>
      </c>
      <c r="H69" s="34">
        <v>53765.76</v>
      </c>
      <c r="I69" s="62">
        <f t="shared" si="0"/>
        <v>0.49052322345792776</v>
      </c>
    </row>
    <row r="70" spans="1:9" ht="17.25" thickBot="1">
      <c r="A70" s="29" t="s">
        <v>113</v>
      </c>
      <c r="B70" s="30"/>
      <c r="C70" s="31"/>
      <c r="D70" s="31"/>
      <c r="E70" s="31"/>
      <c r="F70" s="31"/>
      <c r="G70" s="36">
        <f>G8</f>
        <v>3278819.75</v>
      </c>
      <c r="H70" s="36">
        <f>H8</f>
        <v>1690779.48</v>
      </c>
      <c r="I70" s="62">
        <f t="shared" si="0"/>
        <v>0.5156671024688075</v>
      </c>
    </row>
  </sheetData>
  <sheetProtection/>
  <mergeCells count="11">
    <mergeCell ref="H6:H7"/>
    <mergeCell ref="I6:I7"/>
    <mergeCell ref="A3:G3"/>
    <mergeCell ref="H1:J1"/>
    <mergeCell ref="E6:E7"/>
    <mergeCell ref="F6:F7"/>
    <mergeCell ref="G6:G7"/>
    <mergeCell ref="A6:A7"/>
    <mergeCell ref="B6:B7"/>
    <mergeCell ref="C6:C7"/>
    <mergeCell ref="D6:D7"/>
  </mergeCells>
  <printOptions/>
  <pageMargins left="0.93" right="0.29" top="0.46" bottom="0.35" header="0.3" footer="0.3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2" width="9.140625" style="39" customWidth="1"/>
    <col min="3" max="3" width="9.140625" style="40" customWidth="1"/>
    <col min="4" max="15" width="9.140625" style="38" customWidth="1"/>
    <col min="16" max="16384" width="9.140625" style="39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2014-08-21T04:50:48Z</dcterms:modified>
  <cp:category/>
  <cp:version/>
  <cp:contentType/>
  <cp:contentStatus/>
</cp:coreProperties>
</file>